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6756" tabRatio="625" activeTab="0"/>
  </bookViews>
  <sheets>
    <sheet name="56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_xlnm.Print_Titles" localSheetId="0">'56'!$5:$9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<sst xmlns="http://schemas.openxmlformats.org/spreadsheetml/2006/main" count="66" uniqueCount="53">
  <si>
    <t>A</t>
  </si>
  <si>
    <t>B</t>
  </si>
  <si>
    <t>Chi thường xuyên</t>
  </si>
  <si>
    <t>Chi đầu tư phát triển</t>
  </si>
  <si>
    <t>TỔNG SỐ</t>
  </si>
  <si>
    <t>Dự phòng ngân sách</t>
  </si>
  <si>
    <t>Tên đơn vị</t>
  </si>
  <si>
    <t>Tổng số</t>
  </si>
  <si>
    <t>Trong đó</t>
  </si>
  <si>
    <t>(Dự toán đã được Hội đồng nhân dân quyết định)</t>
  </si>
  <si>
    <t>Biểu số 56/CK-NSNN</t>
  </si>
  <si>
    <t>UBND TỈNH TÂY NINH</t>
  </si>
  <si>
    <t>Stt</t>
  </si>
  <si>
    <t>Châu Thành</t>
  </si>
  <si>
    <t>Tân Châu</t>
  </si>
  <si>
    <t>Chi từ nguồn thu tiền sử dụng đất</t>
  </si>
  <si>
    <t>Thành phố</t>
  </si>
  <si>
    <t>Hoà Thành</t>
  </si>
  <si>
    <t>Dương Minh Châu</t>
  </si>
  <si>
    <t>Trảng Bàng</t>
  </si>
  <si>
    <t>Gò Dầu</t>
  </si>
  <si>
    <t>Bến Cầu</t>
  </si>
  <si>
    <t>Tân Biên</t>
  </si>
  <si>
    <t>Bổ sung vốn sự nghiệp thực hiện các chế độ, chính sách, nhiệm vụ</t>
  </si>
  <si>
    <t>Đơn vị tính: Triệu đồng.</t>
  </si>
  <si>
    <t>Bổ sung vốn đầu tư để thực hiện các chương trình mục tiêu, nhiệm vụ</t>
  </si>
  <si>
    <t>Bổ sung thực hiện các chương trình mục tiêu quốc gia</t>
  </si>
  <si>
    <t>DỰ TOÁN CHI NGÂN SÁCH ĐỊA PHƯƠNG TỪNG HUYỆN, THỊ XÃ, THÀNH PHỐ NĂM 2024</t>
  </si>
  <si>
    <t>Tổng chi ngân sách địa phương</t>
  </si>
  <si>
    <t>Tổng chi cân đối ngân sách địa phương</t>
  </si>
  <si>
    <t>Chi chương trình mục tiêu</t>
  </si>
  <si>
    <t>Chi chuyển nguồn ngân sách sang năm sau</t>
  </si>
  <si>
    <t>Chi tạo nguồn điều chỉnh tiền lương</t>
  </si>
  <si>
    <t>Tổng cộng</t>
  </si>
  <si>
    <t>Chi ĐTPT (Nguồn XSKT)</t>
  </si>
  <si>
    <t>NSTW</t>
  </si>
  <si>
    <t>NSĐP</t>
  </si>
  <si>
    <t>SN</t>
  </si>
  <si>
    <t>ĐT</t>
  </si>
  <si>
    <t>TX</t>
  </si>
  <si>
    <t>Chi đầu tư từ nguồn vốn trong nước</t>
  </si>
  <si>
    <t>Sự nghiệp Giáo dục- Đào tạo</t>
  </si>
  <si>
    <t>Sự nghiệp Khoa học và Công nghệ</t>
  </si>
  <si>
    <t>Phát triển thành phố, thị xã (Chỉnh trang đô thị)</t>
  </si>
  <si>
    <t>Chi Chương trình mục tiêu, nhiệm vụ</t>
  </si>
  <si>
    <t>Kinh phí thực hiện chính sách, nhiệm vụ</t>
  </si>
  <si>
    <t xml:space="preserve">Xây dựng nông thôn mới </t>
  </si>
  <si>
    <t>Kinh phí đối ứng thực hiện CTMTQG (chi tiết phụ lục 7.1)</t>
  </si>
  <si>
    <t>Chi CT MTQG</t>
  </si>
  <si>
    <t>1=2+11</t>
  </si>
  <si>
    <t>2=3+6+9+10</t>
  </si>
  <si>
    <t>3=4+5</t>
  </si>
  <si>
    <t>11=12+13+14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</si>
</sst>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,###"/>
    <numFmt numFmtId="181" formatCode="###,###.0"/>
    <numFmt numFmtId="182" formatCode="#,##0.0"/>
    <numFmt numFmtId="183" formatCode="###,###,###"/>
    <numFmt numFmtId="184" formatCode="#,##0;[Red]\-#,##0;&quot;&quot;;_-@"/>
    <numFmt numFmtId="185" formatCode="#,##0;[Red]\-#,##0;&quot;&quot;;@"/>
    <numFmt numFmtId="186" formatCode="0.0%"/>
    <numFmt numFmtId="187" formatCode="#,###;[Red]\-#,###"/>
    <numFmt numFmtId="188" formatCode="_(* #,##0_);_(* \(#,##0\);_(* &quot;-&quot;??_);_(@_)"/>
    <numFmt numFmtId="189" formatCode="#,###.0;[Red]\-#,###.0"/>
    <numFmt numFmtId="190" formatCode="#,##0;[Red]\-#,##0;&quot;&quot;"/>
    <numFmt numFmtId="191" formatCode="#,##0;[Red]\-#,##0;&quot; &quot;"/>
    <numFmt numFmtId="192" formatCode="[$-42A]dd\ mmmm\ yyyy"/>
    <numFmt numFmtId="193" formatCode="#,###;\-#,###;&quot;&quot;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_-* #,##0.00_-;\-* #,##0.00_-;_-* &quot;-&quot;??_-;_-@_-"/>
    <numFmt numFmtId="200" formatCode="#,##0;\-#,##0;\-"/>
    <numFmt numFmtId="201" formatCode="#,#00.0%"/>
    <numFmt numFmtId="202" formatCode="_-* #,##0\ _€_-;\-* #,##0\ _€_-;_-* &quot;-&quot;??\ _€_-;_-@_-"/>
    <numFmt numFmtId="203" formatCode="_-* #,##0_-;\-* #,##0_-;_-* &quot;-&quot;??_-;_-@_-"/>
  </numFmts>
  <fonts count="65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5" fillId="0" borderId="0" applyFont="0" applyFill="0" applyBorder="0" applyAlignment="0" applyProtection="0"/>
    <xf numFmtId="199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8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1" fillId="28" borderId="2" applyNumberFormat="0" applyAlignment="0" applyProtection="0"/>
    <xf numFmtId="0" fontId="8" fillId="0" borderId="3" applyNumberFormat="0" applyFont="0" applyAlignment="0">
      <protection/>
    </xf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193" fontId="6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32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3" fontId="57" fillId="0" borderId="0" xfId="0" applyNumberFormat="1" applyFont="1" applyFill="1" applyAlignment="1">
      <alignment horizontal="center" vertical="center" wrapText="1"/>
    </xf>
    <xf numFmtId="0" fontId="58" fillId="0" borderId="13" xfId="0" applyFont="1" applyFill="1" applyBorder="1" applyAlignment="1">
      <alignment wrapText="1"/>
    </xf>
    <xf numFmtId="0" fontId="58" fillId="0" borderId="13" xfId="0" applyFont="1" applyFill="1" applyBorder="1" applyAlignment="1">
      <alignment horizontal="right"/>
    </xf>
    <xf numFmtId="0" fontId="59" fillId="0" borderId="0" xfId="0" applyFont="1" applyFill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15" xfId="0" applyFont="1" applyFill="1" applyBorder="1" applyAlignment="1">
      <alignment horizontal="right"/>
    </xf>
    <xf numFmtId="0" fontId="61" fillId="0" borderId="15" xfId="0" applyFont="1" applyFill="1" applyBorder="1" applyAlignment="1">
      <alignment horizontal="center"/>
    </xf>
    <xf numFmtId="3" fontId="61" fillId="0" borderId="15" xfId="0" applyNumberFormat="1" applyFont="1" applyFill="1" applyBorder="1" applyAlignment="1">
      <alignment horizontal="right" wrapText="1"/>
    </xf>
    <xf numFmtId="3" fontId="61" fillId="0" borderId="0" xfId="0" applyNumberFormat="1" applyFont="1" applyFill="1" applyAlignment="1">
      <alignment horizontal="right" wrapText="1"/>
    </xf>
    <xf numFmtId="0" fontId="61" fillId="0" borderId="0" xfId="0" applyFont="1" applyFill="1" applyAlignment="1">
      <alignment horizontal="right" wrapText="1"/>
    </xf>
    <xf numFmtId="3" fontId="54" fillId="0" borderId="11" xfId="0" applyNumberFormat="1" applyFont="1" applyFill="1" applyBorder="1" applyAlignment="1">
      <alignment horizontal="right" wrapText="1"/>
    </xf>
    <xf numFmtId="3" fontId="54" fillId="0" borderId="11" xfId="41" applyNumberFormat="1" applyFont="1" applyFill="1" applyBorder="1" applyAlignment="1">
      <alignment horizontal="right" wrapText="1"/>
    </xf>
    <xf numFmtId="3" fontId="55" fillId="0" borderId="11" xfId="41" applyNumberFormat="1" applyFont="1" applyFill="1" applyBorder="1" applyAlignment="1">
      <alignment horizontal="right" wrapText="1"/>
    </xf>
    <xf numFmtId="171" fontId="54" fillId="0" borderId="0" xfId="41" applyFont="1" applyFill="1" applyAlignment="1">
      <alignment horizontal="center" wrapText="1"/>
    </xf>
    <xf numFmtId="3" fontId="55" fillId="0" borderId="0" xfId="41" applyNumberFormat="1" applyFont="1" applyFill="1" applyAlignment="1">
      <alignment horizontal="right" wrapText="1"/>
    </xf>
    <xf numFmtId="3" fontId="54" fillId="0" borderId="0" xfId="41" applyNumberFormat="1" applyFont="1" applyFill="1" applyAlignment="1">
      <alignment horizontal="center" wrapText="1"/>
    </xf>
    <xf numFmtId="3" fontId="54" fillId="0" borderId="0" xfId="41" applyNumberFormat="1" applyFont="1" applyFill="1" applyAlignment="1">
      <alignment horizontal="right" wrapText="1"/>
    </xf>
    <xf numFmtId="0" fontId="54" fillId="0" borderId="0" xfId="0" applyFont="1" applyFill="1" applyAlignment="1">
      <alignment horizont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 vertical="center" wrapText="1"/>
    </xf>
    <xf numFmtId="0" fontId="62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 10" xfId="45"/>
    <cellStyle name="Comma 10 2" xfId="46"/>
    <cellStyle name="Comma 11" xfId="47"/>
    <cellStyle name="Comma 2" xfId="48"/>
    <cellStyle name="Comma 2 2" xfId="49"/>
    <cellStyle name="Comma 2 5" xfId="50"/>
    <cellStyle name="Comma 3" xfId="51"/>
    <cellStyle name="Comma 3 2" xfId="52"/>
    <cellStyle name="Comma 4 2 2" xfId="53"/>
    <cellStyle name="Comma 4 2 2 2" xfId="54"/>
    <cellStyle name="Comma 4 2 2 2 2" xfId="55"/>
    <cellStyle name="Comma 4 2 2 2 3" xfId="56"/>
    <cellStyle name="Comma 5" xfId="57"/>
    <cellStyle name="Comma 5 2" xfId="58"/>
    <cellStyle name="Comma 6" xfId="59"/>
    <cellStyle name="Currency" xfId="60"/>
    <cellStyle name="Currency [0]" xfId="61"/>
    <cellStyle name="Currency 2" xfId="62"/>
    <cellStyle name="Check Cell" xfId="63"/>
    <cellStyle name="dtchi98" xfId="64"/>
    <cellStyle name="Explanatory Text" xfId="65"/>
    <cellStyle name="Followed Hyperlink" xfId="66"/>
    <cellStyle name="Good" xfId="67"/>
    <cellStyle name="HAI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10" xfId="77"/>
    <cellStyle name="Normal 11" xfId="78"/>
    <cellStyle name="Normal 13" xfId="79"/>
    <cellStyle name="Normal 15" xfId="80"/>
    <cellStyle name="Normal 16" xfId="81"/>
    <cellStyle name="Normal 17" xfId="82"/>
    <cellStyle name="Normal 18" xfId="83"/>
    <cellStyle name="Normal 18 12" xfId="84"/>
    <cellStyle name="Normal 2" xfId="85"/>
    <cellStyle name="Normal 2 15" xfId="86"/>
    <cellStyle name="Normal 2 2" xfId="87"/>
    <cellStyle name="Normal 2 2 12" xfId="88"/>
    <cellStyle name="Normal 2 2 2 2" xfId="89"/>
    <cellStyle name="Normal 21" xfId="90"/>
    <cellStyle name="Normal 23" xfId="91"/>
    <cellStyle name="Normal 25" xfId="92"/>
    <cellStyle name="Normal 27" xfId="93"/>
    <cellStyle name="Normal 29" xfId="94"/>
    <cellStyle name="Normal 3" xfId="95"/>
    <cellStyle name="Normal 3 2" xfId="96"/>
    <cellStyle name="Normal 30" xfId="97"/>
    <cellStyle name="Normal 31" xfId="98"/>
    <cellStyle name="Normal 32" xfId="99"/>
    <cellStyle name="Normal 34" xfId="100"/>
    <cellStyle name="Normal 36" xfId="101"/>
    <cellStyle name="Normal 37" xfId="102"/>
    <cellStyle name="Normal 38" xfId="103"/>
    <cellStyle name="Normal 4" xfId="104"/>
    <cellStyle name="Normal 4 2" xfId="105"/>
    <cellStyle name="Normal 4 2 2" xfId="106"/>
    <cellStyle name="Normal 40" xfId="107"/>
    <cellStyle name="Normal 41" xfId="108"/>
    <cellStyle name="Normal 42" xfId="109"/>
    <cellStyle name="Normal 43" xfId="110"/>
    <cellStyle name="Normal 44" xfId="111"/>
    <cellStyle name="Normal 45" xfId="112"/>
    <cellStyle name="Normal 47" xfId="113"/>
    <cellStyle name="Normal 48" xfId="114"/>
    <cellStyle name="Normal 49" xfId="115"/>
    <cellStyle name="Normal 5" xfId="116"/>
    <cellStyle name="Normal 50" xfId="117"/>
    <cellStyle name="Normal 51" xfId="118"/>
    <cellStyle name="Normal 6" xfId="119"/>
    <cellStyle name="Normal 6 2" xfId="120"/>
    <cellStyle name="Normal 7" xfId="121"/>
    <cellStyle name="Normal 7 2 3 2 3" xfId="122"/>
    <cellStyle name="Normal 9 2 2" xfId="123"/>
    <cellStyle name="Note" xfId="124"/>
    <cellStyle name="Output" xfId="125"/>
    <cellStyle name="Percent" xfId="126"/>
    <cellStyle name="Percent 2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0"/>
  <sheetViews>
    <sheetView tabSelected="1" zoomScale="90" zoomScaleNormal="90" zoomScalePageLayoutView="0" workbookViewId="0" topLeftCell="A1">
      <selection activeCell="I8" sqref="I8"/>
    </sheetView>
  </sheetViews>
  <sheetFormatPr defaultColWidth="7.5" defaultRowHeight="15"/>
  <cols>
    <col min="1" max="1" width="3" style="6" bestFit="1" customWidth="1"/>
    <col min="2" max="2" width="15.59765625" style="6" bestFit="1" customWidth="1"/>
    <col min="3" max="3" width="9.3984375" style="6" customWidth="1"/>
    <col min="4" max="4" width="9.5" style="6" customWidth="1"/>
    <col min="5" max="5" width="7.8984375" style="6" customWidth="1"/>
    <col min="6" max="6" width="7.296875" style="6" customWidth="1"/>
    <col min="7" max="7" width="8.09765625" style="6" customWidth="1"/>
    <col min="8" max="8" width="9.09765625" style="6" customWidth="1"/>
    <col min="9" max="9" width="9" style="6" customWidth="1"/>
    <col min="10" max="10" width="6.59765625" style="6" customWidth="1"/>
    <col min="11" max="11" width="6.5" style="6" customWidth="1"/>
    <col min="12" max="12" width="7.8984375" style="6" customWidth="1"/>
    <col min="13" max="13" width="9.5" style="6" bestFit="1" customWidth="1"/>
    <col min="14" max="14" width="9" style="6" customWidth="1"/>
    <col min="15" max="15" width="8.69921875" style="6" customWidth="1"/>
    <col min="16" max="16" width="8.59765625" style="6" customWidth="1"/>
    <col min="17" max="19" width="7.5" style="6" customWidth="1"/>
    <col min="20" max="28" width="11" style="6" hidden="1" customWidth="1"/>
    <col min="29" max="29" width="12.59765625" style="6" hidden="1" customWidth="1"/>
    <col min="30" max="30" width="9.3984375" style="6" hidden="1" customWidth="1"/>
    <col min="31" max="32" width="0" style="6" hidden="1" customWidth="1"/>
    <col min="33" max="16384" width="7.5" style="6" customWidth="1"/>
  </cols>
  <sheetData>
    <row r="1" spans="1:17" ht="18" customHeight="1">
      <c r="A1" s="2" t="s">
        <v>11</v>
      </c>
      <c r="O1" s="34" t="s">
        <v>10</v>
      </c>
      <c r="P1" s="34"/>
      <c r="Q1" s="34"/>
    </row>
    <row r="2" spans="1:17" ht="30.7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" customFormat="1" ht="28.5" customHeight="1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7.7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10" t="s">
        <v>24</v>
      </c>
    </row>
    <row r="5" spans="1:17" s="11" customFormat="1" ht="25.5" customHeight="1">
      <c r="A5" s="37" t="s">
        <v>12</v>
      </c>
      <c r="B5" s="37" t="s">
        <v>6</v>
      </c>
      <c r="C5" s="37" t="s">
        <v>28</v>
      </c>
      <c r="D5" s="33" t="s">
        <v>29</v>
      </c>
      <c r="E5" s="33"/>
      <c r="F5" s="33"/>
      <c r="G5" s="33"/>
      <c r="H5" s="33"/>
      <c r="I5" s="33"/>
      <c r="J5" s="33"/>
      <c r="K5" s="33"/>
      <c r="L5" s="33"/>
      <c r="M5" s="33" t="s">
        <v>30</v>
      </c>
      <c r="N5" s="33"/>
      <c r="O5" s="33"/>
      <c r="P5" s="33"/>
      <c r="Q5" s="42" t="s">
        <v>31</v>
      </c>
    </row>
    <row r="6" spans="1:32" s="11" customFormat="1" ht="21.75" customHeight="1">
      <c r="A6" s="38"/>
      <c r="B6" s="38"/>
      <c r="C6" s="38"/>
      <c r="D6" s="33" t="s">
        <v>7</v>
      </c>
      <c r="E6" s="45" t="s">
        <v>3</v>
      </c>
      <c r="F6" s="46"/>
      <c r="G6" s="46"/>
      <c r="H6" s="45" t="s">
        <v>2</v>
      </c>
      <c r="I6" s="46"/>
      <c r="J6" s="46"/>
      <c r="K6" s="33" t="s">
        <v>32</v>
      </c>
      <c r="L6" s="33" t="s">
        <v>5</v>
      </c>
      <c r="M6" s="33" t="s">
        <v>33</v>
      </c>
      <c r="N6" s="30" t="s">
        <v>25</v>
      </c>
      <c r="O6" s="30" t="s">
        <v>23</v>
      </c>
      <c r="P6" s="30" t="s">
        <v>26</v>
      </c>
      <c r="Q6" s="43"/>
      <c r="T6" s="30" t="s">
        <v>25</v>
      </c>
      <c r="U6" s="40" t="s">
        <v>34</v>
      </c>
      <c r="V6" s="11" t="s">
        <v>35</v>
      </c>
      <c r="X6" s="30" t="s">
        <v>23</v>
      </c>
      <c r="Y6" s="41" t="s">
        <v>36</v>
      </c>
      <c r="Z6" s="11" t="s">
        <v>35</v>
      </c>
      <c r="AB6" s="30" t="s">
        <v>26</v>
      </c>
      <c r="AC6" s="40" t="s">
        <v>34</v>
      </c>
      <c r="AD6" s="41" t="s">
        <v>36</v>
      </c>
      <c r="AE6" s="11" t="s">
        <v>35</v>
      </c>
      <c r="AF6" s="11" t="s">
        <v>35</v>
      </c>
    </row>
    <row r="7" spans="1:32" s="11" customFormat="1" ht="17.25" customHeight="1">
      <c r="A7" s="38"/>
      <c r="B7" s="38"/>
      <c r="C7" s="38"/>
      <c r="D7" s="33"/>
      <c r="E7" s="33" t="s">
        <v>7</v>
      </c>
      <c r="F7" s="45" t="s">
        <v>8</v>
      </c>
      <c r="G7" s="46"/>
      <c r="H7" s="33" t="s">
        <v>7</v>
      </c>
      <c r="I7" s="45" t="s">
        <v>8</v>
      </c>
      <c r="J7" s="46"/>
      <c r="K7" s="33"/>
      <c r="L7" s="33"/>
      <c r="M7" s="33"/>
      <c r="N7" s="31"/>
      <c r="O7" s="31"/>
      <c r="P7" s="31"/>
      <c r="Q7" s="43"/>
      <c r="T7" s="31"/>
      <c r="U7" s="40"/>
      <c r="X7" s="31"/>
      <c r="Y7" s="41"/>
      <c r="Z7" s="11" t="s">
        <v>37</v>
      </c>
      <c r="AB7" s="31"/>
      <c r="AC7" s="40"/>
      <c r="AD7" s="41"/>
      <c r="AE7" s="11" t="s">
        <v>38</v>
      </c>
      <c r="AF7" s="11" t="s">
        <v>39</v>
      </c>
    </row>
    <row r="8" spans="1:32" s="11" customFormat="1" ht="132" customHeight="1">
      <c r="A8" s="39"/>
      <c r="B8" s="39"/>
      <c r="C8" s="39"/>
      <c r="D8" s="33"/>
      <c r="E8" s="33"/>
      <c r="F8" s="12" t="s">
        <v>40</v>
      </c>
      <c r="G8" s="12" t="s">
        <v>15</v>
      </c>
      <c r="H8" s="33"/>
      <c r="I8" s="4" t="s">
        <v>41</v>
      </c>
      <c r="J8" s="4" t="s">
        <v>42</v>
      </c>
      <c r="K8" s="33"/>
      <c r="L8" s="33"/>
      <c r="M8" s="33"/>
      <c r="N8" s="32"/>
      <c r="O8" s="32"/>
      <c r="P8" s="32"/>
      <c r="Q8" s="44"/>
      <c r="T8" s="32"/>
      <c r="U8" s="6" t="s">
        <v>43</v>
      </c>
      <c r="V8" s="11" t="s">
        <v>44</v>
      </c>
      <c r="X8" s="32"/>
      <c r="Y8" s="6" t="s">
        <v>45</v>
      </c>
      <c r="Z8" s="11" t="s">
        <v>44</v>
      </c>
      <c r="AB8" s="32"/>
      <c r="AC8" s="11" t="s">
        <v>46</v>
      </c>
      <c r="AD8" s="11" t="s">
        <v>47</v>
      </c>
      <c r="AE8" s="11" t="s">
        <v>48</v>
      </c>
      <c r="AF8" s="11" t="s">
        <v>48</v>
      </c>
    </row>
    <row r="9" spans="1:17" s="14" customFormat="1" ht="24" customHeight="1">
      <c r="A9" s="13" t="s">
        <v>0</v>
      </c>
      <c r="B9" s="13" t="s">
        <v>1</v>
      </c>
      <c r="C9" s="13" t="s">
        <v>49</v>
      </c>
      <c r="D9" s="13" t="s">
        <v>50</v>
      </c>
      <c r="E9" s="13" t="s">
        <v>51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3">
        <v>10</v>
      </c>
      <c r="M9" s="13" t="s">
        <v>52</v>
      </c>
      <c r="N9" s="13">
        <v>12</v>
      </c>
      <c r="O9" s="13">
        <v>13</v>
      </c>
      <c r="P9" s="13">
        <v>14</v>
      </c>
      <c r="Q9" s="13">
        <v>15</v>
      </c>
    </row>
    <row r="10" spans="1:32" s="19" customFormat="1" ht="33" customHeight="1">
      <c r="A10" s="15"/>
      <c r="B10" s="16" t="s">
        <v>4</v>
      </c>
      <c r="C10" s="17">
        <f>SUM(C11:C19)</f>
        <v>5687433.3</v>
      </c>
      <c r="D10" s="17">
        <f aca="true" t="shared" si="0" ref="D10:P10">SUM(D11:D19)</f>
        <v>4802218.3</v>
      </c>
      <c r="E10" s="17">
        <f t="shared" si="0"/>
        <v>720000</v>
      </c>
      <c r="F10" s="17">
        <f t="shared" si="0"/>
        <v>220000</v>
      </c>
      <c r="G10" s="17">
        <f t="shared" si="0"/>
        <v>500000</v>
      </c>
      <c r="H10" s="17">
        <f t="shared" si="0"/>
        <v>3985979</v>
      </c>
      <c r="I10" s="17">
        <f t="shared" si="0"/>
        <v>2051117</v>
      </c>
      <c r="J10" s="17">
        <f t="shared" si="0"/>
        <v>1170</v>
      </c>
      <c r="K10" s="17">
        <f t="shared" si="0"/>
        <v>0</v>
      </c>
      <c r="L10" s="17">
        <f t="shared" si="0"/>
        <v>96239.3</v>
      </c>
      <c r="M10" s="17">
        <f t="shared" si="0"/>
        <v>885215</v>
      </c>
      <c r="N10" s="17">
        <f t="shared" si="0"/>
        <v>245390</v>
      </c>
      <c r="O10" s="17">
        <f t="shared" si="0"/>
        <v>110430</v>
      </c>
      <c r="P10" s="17">
        <f t="shared" si="0"/>
        <v>529395</v>
      </c>
      <c r="Q10" s="17"/>
      <c r="R10" s="18"/>
      <c r="T10" s="18">
        <f>SUM(T11:T19)</f>
        <v>245390</v>
      </c>
      <c r="U10" s="18">
        <f>SUM(U11:U19)</f>
        <v>233390</v>
      </c>
      <c r="V10" s="18">
        <f>SUM(V11:V19)</f>
        <v>12000</v>
      </c>
      <c r="X10" s="18">
        <f>SUM(X11:X19)</f>
        <v>110430</v>
      </c>
      <c r="Y10" s="18">
        <f>SUM(Y11:Y19)</f>
        <v>66198</v>
      </c>
      <c r="Z10" s="18">
        <f>SUM(Z11:Z19)</f>
        <v>44232</v>
      </c>
      <c r="AB10" s="18">
        <f>SUM(AB11:AB19)</f>
        <v>529395</v>
      </c>
      <c r="AC10" s="18">
        <f>SUM(AC11:AC19)</f>
        <v>344610</v>
      </c>
      <c r="AD10" s="18">
        <f>SUM(AD11:AD19)</f>
        <v>3424</v>
      </c>
      <c r="AE10" s="18">
        <f>SUM(AE11:AE19)</f>
        <v>120917</v>
      </c>
      <c r="AF10" s="18">
        <f>SUM(AF11:AF19)</f>
        <v>60444</v>
      </c>
    </row>
    <row r="11" spans="1:32" s="27" customFormat="1" ht="28.5" customHeight="1">
      <c r="A11" s="5">
        <v>1</v>
      </c>
      <c r="B11" s="3" t="s">
        <v>16</v>
      </c>
      <c r="C11" s="20">
        <f>D11+M11</f>
        <v>797409</v>
      </c>
      <c r="D11" s="20">
        <f>E11+H11+K11+L11</f>
        <v>741866</v>
      </c>
      <c r="E11" s="20">
        <f aca="true" t="shared" si="1" ref="E11:E19">SUM(F11:G11)</f>
        <v>191900</v>
      </c>
      <c r="F11" s="21">
        <v>90900</v>
      </c>
      <c r="G11" s="21">
        <v>101000</v>
      </c>
      <c r="H11" s="22">
        <v>535296</v>
      </c>
      <c r="I11" s="21">
        <v>240317</v>
      </c>
      <c r="J11" s="21">
        <v>130</v>
      </c>
      <c r="K11" s="20"/>
      <c r="L11" s="21">
        <v>14670</v>
      </c>
      <c r="M11" s="20">
        <f>N11+O11+P11</f>
        <v>55543</v>
      </c>
      <c r="N11" s="20">
        <v>30000</v>
      </c>
      <c r="O11" s="20">
        <v>8753</v>
      </c>
      <c r="P11" s="20">
        <v>16790</v>
      </c>
      <c r="Q11" s="20"/>
      <c r="R11" s="18"/>
      <c r="S11" s="23"/>
      <c r="T11" s="24">
        <f>SUM(U11:V11)</f>
        <v>30000</v>
      </c>
      <c r="U11" s="25">
        <v>30000</v>
      </c>
      <c r="V11" s="25">
        <v>0</v>
      </c>
      <c r="W11" s="25"/>
      <c r="X11" s="26">
        <f>SUM(Y11:Z11)</f>
        <v>8753</v>
      </c>
      <c r="Y11" s="25">
        <v>5118</v>
      </c>
      <c r="Z11" s="25">
        <v>3635</v>
      </c>
      <c r="AA11" s="25"/>
      <c r="AB11" s="26">
        <f>SUM(AC11:AF11)</f>
        <v>16790</v>
      </c>
      <c r="AC11" s="27">
        <v>14250</v>
      </c>
      <c r="AD11" s="27">
        <v>186</v>
      </c>
      <c r="AE11" s="27">
        <v>0</v>
      </c>
      <c r="AF11" s="27">
        <v>2354</v>
      </c>
    </row>
    <row r="12" spans="1:32" s="27" customFormat="1" ht="28.5" customHeight="1">
      <c r="A12" s="5">
        <v>2</v>
      </c>
      <c r="B12" s="3" t="s">
        <v>17</v>
      </c>
      <c r="C12" s="20">
        <f aca="true" t="shared" si="2" ref="C12:C19">D12+M12</f>
        <v>595435</v>
      </c>
      <c r="D12" s="20">
        <f aca="true" t="shared" si="3" ref="D12:D19">E12+H12+K12+L12</f>
        <v>539129</v>
      </c>
      <c r="E12" s="20">
        <f t="shared" si="1"/>
        <v>77200</v>
      </c>
      <c r="F12" s="21">
        <v>17200</v>
      </c>
      <c r="G12" s="21">
        <v>60000</v>
      </c>
      <c r="H12" s="22">
        <v>450931</v>
      </c>
      <c r="I12" s="21">
        <v>250885</v>
      </c>
      <c r="J12" s="21">
        <v>130</v>
      </c>
      <c r="K12" s="20"/>
      <c r="L12" s="21">
        <v>10998</v>
      </c>
      <c r="M12" s="20">
        <f aca="true" t="shared" si="4" ref="M12:M19">N12+O12+P12</f>
        <v>56306</v>
      </c>
      <c r="N12" s="20">
        <v>12000</v>
      </c>
      <c r="O12" s="20">
        <v>9228</v>
      </c>
      <c r="P12" s="20">
        <v>35078</v>
      </c>
      <c r="Q12" s="20"/>
      <c r="R12" s="18"/>
      <c r="S12" s="23"/>
      <c r="T12" s="24">
        <f aca="true" t="shared" si="5" ref="T12:T19">SUM(U12:V12)</f>
        <v>12000</v>
      </c>
      <c r="U12" s="27">
        <v>12000</v>
      </c>
      <c r="V12" s="27">
        <v>0</v>
      </c>
      <c r="X12" s="26">
        <f aca="true" t="shared" si="6" ref="X12:X19">SUM(Y12:Z12)</f>
        <v>9228</v>
      </c>
      <c r="Y12" s="27">
        <v>4542</v>
      </c>
      <c r="Z12" s="27">
        <v>4686</v>
      </c>
      <c r="AB12" s="26">
        <f aca="true" t="shared" si="7" ref="AB12:AB19">SUM(AC12:AF12)</f>
        <v>35078</v>
      </c>
      <c r="AC12" s="27">
        <v>14250</v>
      </c>
      <c r="AD12" s="27">
        <v>409</v>
      </c>
      <c r="AE12" s="27">
        <v>0</v>
      </c>
      <c r="AF12" s="27">
        <v>20419</v>
      </c>
    </row>
    <row r="13" spans="1:32" s="27" customFormat="1" ht="28.5" customHeight="1">
      <c r="A13" s="5">
        <v>3</v>
      </c>
      <c r="B13" s="3" t="s">
        <v>13</v>
      </c>
      <c r="C13" s="20">
        <f t="shared" si="2"/>
        <v>735953</v>
      </c>
      <c r="D13" s="20">
        <f t="shared" si="3"/>
        <v>594782</v>
      </c>
      <c r="E13" s="20">
        <f t="shared" si="1"/>
        <v>67620</v>
      </c>
      <c r="F13" s="21">
        <v>10620</v>
      </c>
      <c r="G13" s="21">
        <v>57000</v>
      </c>
      <c r="H13" s="22">
        <v>514954</v>
      </c>
      <c r="I13" s="21">
        <v>292931</v>
      </c>
      <c r="J13" s="21">
        <v>130</v>
      </c>
      <c r="K13" s="20"/>
      <c r="L13" s="21">
        <v>12208</v>
      </c>
      <c r="M13" s="20">
        <f t="shared" si="4"/>
        <v>141171</v>
      </c>
      <c r="N13" s="20">
        <v>17000</v>
      </c>
      <c r="O13" s="20">
        <v>18419</v>
      </c>
      <c r="P13" s="20">
        <v>105752</v>
      </c>
      <c r="Q13" s="20"/>
      <c r="R13" s="18"/>
      <c r="S13" s="23"/>
      <c r="T13" s="24">
        <f t="shared" si="5"/>
        <v>17000</v>
      </c>
      <c r="U13" s="27">
        <v>17000</v>
      </c>
      <c r="V13" s="27">
        <v>0</v>
      </c>
      <c r="X13" s="26">
        <f t="shared" si="6"/>
        <v>18419</v>
      </c>
      <c r="Y13" s="27">
        <v>11339</v>
      </c>
      <c r="Z13" s="27">
        <v>7080</v>
      </c>
      <c r="AB13" s="26">
        <f t="shared" si="7"/>
        <v>105752</v>
      </c>
      <c r="AC13" s="27">
        <v>65000</v>
      </c>
      <c r="AD13" s="27">
        <v>624</v>
      </c>
      <c r="AE13" s="27">
        <v>31345</v>
      </c>
      <c r="AF13" s="27">
        <v>8783</v>
      </c>
    </row>
    <row r="14" spans="1:32" s="27" customFormat="1" ht="28.5" customHeight="1">
      <c r="A14" s="5">
        <v>4</v>
      </c>
      <c r="B14" s="3" t="s">
        <v>18</v>
      </c>
      <c r="C14" s="20">
        <f t="shared" si="2"/>
        <v>637586</v>
      </c>
      <c r="D14" s="20">
        <f t="shared" si="3"/>
        <v>482744</v>
      </c>
      <c r="E14" s="20">
        <f t="shared" si="1"/>
        <v>67740</v>
      </c>
      <c r="F14" s="21">
        <v>9740</v>
      </c>
      <c r="G14" s="21">
        <v>58000</v>
      </c>
      <c r="H14" s="22">
        <v>405457</v>
      </c>
      <c r="I14" s="21">
        <v>203515</v>
      </c>
      <c r="J14" s="21">
        <v>130</v>
      </c>
      <c r="K14" s="20"/>
      <c r="L14" s="21">
        <v>9547</v>
      </c>
      <c r="M14" s="20">
        <f t="shared" si="4"/>
        <v>154842</v>
      </c>
      <c r="N14" s="20">
        <v>9420</v>
      </c>
      <c r="O14" s="20">
        <v>10262</v>
      </c>
      <c r="P14" s="20">
        <v>135160</v>
      </c>
      <c r="Q14" s="20"/>
      <c r="R14" s="18"/>
      <c r="S14" s="23"/>
      <c r="T14" s="24">
        <f t="shared" si="5"/>
        <v>9420</v>
      </c>
      <c r="U14" s="27">
        <v>9420</v>
      </c>
      <c r="V14" s="27">
        <v>0</v>
      </c>
      <c r="X14" s="26">
        <f t="shared" si="6"/>
        <v>10262</v>
      </c>
      <c r="Y14" s="27">
        <v>5575</v>
      </c>
      <c r="Z14" s="27">
        <v>4687</v>
      </c>
      <c r="AB14" s="26">
        <f t="shared" si="7"/>
        <v>135160</v>
      </c>
      <c r="AC14" s="27">
        <v>95000</v>
      </c>
      <c r="AD14" s="27">
        <v>366</v>
      </c>
      <c r="AE14" s="27">
        <v>35265</v>
      </c>
      <c r="AF14" s="27">
        <v>4529</v>
      </c>
    </row>
    <row r="15" spans="1:32" s="27" customFormat="1" ht="28.5" customHeight="1">
      <c r="A15" s="5">
        <v>5</v>
      </c>
      <c r="B15" s="3" t="s">
        <v>19</v>
      </c>
      <c r="C15" s="20">
        <f t="shared" si="2"/>
        <v>675304</v>
      </c>
      <c r="D15" s="20">
        <f t="shared" si="3"/>
        <v>590574</v>
      </c>
      <c r="E15" s="20">
        <f t="shared" si="1"/>
        <v>72160</v>
      </c>
      <c r="F15" s="21">
        <v>22160</v>
      </c>
      <c r="G15" s="21">
        <v>50000</v>
      </c>
      <c r="H15" s="22">
        <v>506556</v>
      </c>
      <c r="I15" s="21">
        <v>259190</v>
      </c>
      <c r="J15" s="21">
        <v>130</v>
      </c>
      <c r="K15" s="20"/>
      <c r="L15" s="21">
        <v>11858</v>
      </c>
      <c r="M15" s="20">
        <f t="shared" si="4"/>
        <v>84730</v>
      </c>
      <c r="N15" s="20">
        <v>48000</v>
      </c>
      <c r="O15" s="20">
        <v>15147</v>
      </c>
      <c r="P15" s="20">
        <v>21583</v>
      </c>
      <c r="Q15" s="20"/>
      <c r="R15" s="18"/>
      <c r="S15" s="23"/>
      <c r="T15" s="24">
        <f t="shared" si="5"/>
        <v>48000</v>
      </c>
      <c r="U15" s="27">
        <v>48000</v>
      </c>
      <c r="V15" s="27">
        <v>0</v>
      </c>
      <c r="X15" s="26">
        <f t="shared" si="6"/>
        <v>15147</v>
      </c>
      <c r="Y15" s="27">
        <v>9430</v>
      </c>
      <c r="Z15" s="27">
        <v>5717</v>
      </c>
      <c r="AB15" s="26">
        <f t="shared" si="7"/>
        <v>21583</v>
      </c>
      <c r="AC15" s="27">
        <v>15000</v>
      </c>
      <c r="AD15" s="27">
        <v>445</v>
      </c>
      <c r="AE15" s="27">
        <v>0</v>
      </c>
      <c r="AF15" s="27">
        <v>6138</v>
      </c>
    </row>
    <row r="16" spans="1:32" s="27" customFormat="1" ht="28.5" customHeight="1">
      <c r="A16" s="5">
        <v>6</v>
      </c>
      <c r="B16" s="3" t="s">
        <v>20</v>
      </c>
      <c r="C16" s="20">
        <f t="shared" si="2"/>
        <v>641838</v>
      </c>
      <c r="D16" s="20">
        <f t="shared" si="3"/>
        <v>548631</v>
      </c>
      <c r="E16" s="20">
        <f t="shared" si="1"/>
        <v>84290</v>
      </c>
      <c r="F16" s="21">
        <v>14290</v>
      </c>
      <c r="G16" s="21">
        <v>70000</v>
      </c>
      <c r="H16" s="22">
        <v>453491</v>
      </c>
      <c r="I16" s="21">
        <v>232488</v>
      </c>
      <c r="J16" s="21">
        <v>130</v>
      </c>
      <c r="K16" s="20"/>
      <c r="L16" s="21">
        <v>10850</v>
      </c>
      <c r="M16" s="20">
        <f t="shared" si="4"/>
        <v>93207</v>
      </c>
      <c r="N16" s="20">
        <v>60000</v>
      </c>
      <c r="O16" s="20">
        <v>14783</v>
      </c>
      <c r="P16" s="20">
        <v>18424</v>
      </c>
      <c r="Q16" s="20"/>
      <c r="R16" s="18"/>
      <c r="S16" s="23"/>
      <c r="T16" s="24">
        <f t="shared" si="5"/>
        <v>60000</v>
      </c>
      <c r="U16" s="27">
        <v>60000</v>
      </c>
      <c r="V16" s="27">
        <v>0</v>
      </c>
      <c r="X16" s="26">
        <f t="shared" si="6"/>
        <v>14783</v>
      </c>
      <c r="Y16" s="27">
        <v>11644</v>
      </c>
      <c r="Z16" s="27">
        <v>3139</v>
      </c>
      <c r="AB16" s="26">
        <f t="shared" si="7"/>
        <v>18424</v>
      </c>
      <c r="AC16" s="27">
        <v>14970</v>
      </c>
      <c r="AD16" s="27">
        <v>300</v>
      </c>
      <c r="AE16" s="27">
        <v>0</v>
      </c>
      <c r="AF16" s="27">
        <v>3154</v>
      </c>
    </row>
    <row r="17" spans="1:32" s="27" customFormat="1" ht="28.5" customHeight="1">
      <c r="A17" s="5">
        <v>7</v>
      </c>
      <c r="B17" s="3" t="s">
        <v>21</v>
      </c>
      <c r="C17" s="20">
        <f t="shared" si="2"/>
        <v>426097</v>
      </c>
      <c r="D17" s="20">
        <f t="shared" si="3"/>
        <v>372818</v>
      </c>
      <c r="E17" s="20">
        <f t="shared" si="1"/>
        <v>48060</v>
      </c>
      <c r="F17" s="21">
        <v>8060</v>
      </c>
      <c r="G17" s="21">
        <v>40000</v>
      </c>
      <c r="H17" s="22">
        <v>317276</v>
      </c>
      <c r="I17" s="21">
        <v>160719</v>
      </c>
      <c r="J17" s="21">
        <v>130</v>
      </c>
      <c r="K17" s="20"/>
      <c r="L17" s="21">
        <v>7482</v>
      </c>
      <c r="M17" s="20">
        <f t="shared" si="4"/>
        <v>53279</v>
      </c>
      <c r="N17" s="20">
        <v>21970</v>
      </c>
      <c r="O17" s="20">
        <v>10608</v>
      </c>
      <c r="P17" s="20">
        <v>20701</v>
      </c>
      <c r="Q17" s="20"/>
      <c r="R17" s="18"/>
      <c r="S17" s="23"/>
      <c r="T17" s="24">
        <f t="shared" si="5"/>
        <v>21970</v>
      </c>
      <c r="U17" s="27">
        <v>21970</v>
      </c>
      <c r="V17" s="27">
        <v>0</v>
      </c>
      <c r="X17" s="26">
        <f t="shared" si="6"/>
        <v>10608</v>
      </c>
      <c r="Y17" s="27">
        <v>6234</v>
      </c>
      <c r="Z17" s="27">
        <v>4374</v>
      </c>
      <c r="AB17" s="26">
        <f t="shared" si="7"/>
        <v>20701</v>
      </c>
      <c r="AC17" s="27">
        <v>16140</v>
      </c>
      <c r="AD17" s="27">
        <v>357</v>
      </c>
      <c r="AE17" s="27">
        <v>0</v>
      </c>
      <c r="AF17" s="27">
        <v>4204</v>
      </c>
    </row>
    <row r="18" spans="1:32" s="27" customFormat="1" ht="28.5" customHeight="1">
      <c r="A18" s="5">
        <v>8</v>
      </c>
      <c r="B18" s="3" t="s">
        <v>22</v>
      </c>
      <c r="C18" s="20">
        <f t="shared" si="2"/>
        <v>511974.1</v>
      </c>
      <c r="D18" s="20">
        <f t="shared" si="3"/>
        <v>433860.1</v>
      </c>
      <c r="E18" s="20">
        <f t="shared" si="1"/>
        <v>50120</v>
      </c>
      <c r="F18" s="21">
        <v>18120</v>
      </c>
      <c r="G18" s="21">
        <v>32000</v>
      </c>
      <c r="H18" s="22">
        <v>375063</v>
      </c>
      <c r="I18" s="21">
        <v>188602</v>
      </c>
      <c r="J18" s="21">
        <v>130</v>
      </c>
      <c r="K18" s="20"/>
      <c r="L18" s="21">
        <v>8677.1</v>
      </c>
      <c r="M18" s="20">
        <f t="shared" si="4"/>
        <v>78114</v>
      </c>
      <c r="N18" s="20">
        <v>32000</v>
      </c>
      <c r="O18" s="20">
        <v>9849</v>
      </c>
      <c r="P18" s="20">
        <v>36265</v>
      </c>
      <c r="Q18" s="20"/>
      <c r="R18" s="18"/>
      <c r="S18" s="23"/>
      <c r="T18" s="24">
        <f t="shared" si="5"/>
        <v>32000</v>
      </c>
      <c r="U18" s="27">
        <v>20000</v>
      </c>
      <c r="V18" s="27">
        <v>12000</v>
      </c>
      <c r="X18" s="26">
        <f t="shared" si="6"/>
        <v>9849</v>
      </c>
      <c r="Y18" s="27">
        <v>4963</v>
      </c>
      <c r="Z18" s="27">
        <v>4886</v>
      </c>
      <c r="AB18" s="26">
        <f t="shared" si="7"/>
        <v>36265</v>
      </c>
      <c r="AC18" s="27">
        <v>15000</v>
      </c>
      <c r="AD18" s="27">
        <v>327</v>
      </c>
      <c r="AE18" s="27">
        <v>16102</v>
      </c>
      <c r="AF18" s="27">
        <v>4836</v>
      </c>
    </row>
    <row r="19" spans="1:32" s="27" customFormat="1" ht="28.5" customHeight="1">
      <c r="A19" s="5">
        <v>9</v>
      </c>
      <c r="B19" s="3" t="s">
        <v>14</v>
      </c>
      <c r="C19" s="20">
        <f t="shared" si="2"/>
        <v>665837.2</v>
      </c>
      <c r="D19" s="20">
        <f t="shared" si="3"/>
        <v>497814.2</v>
      </c>
      <c r="E19" s="20">
        <f t="shared" si="1"/>
        <v>60910</v>
      </c>
      <c r="F19" s="21">
        <v>28910</v>
      </c>
      <c r="G19" s="21">
        <v>32000</v>
      </c>
      <c r="H19" s="22">
        <v>426955</v>
      </c>
      <c r="I19" s="21">
        <v>222470</v>
      </c>
      <c r="J19" s="21">
        <v>130</v>
      </c>
      <c r="K19" s="20"/>
      <c r="L19" s="21">
        <v>9949.2</v>
      </c>
      <c r="M19" s="20">
        <f t="shared" si="4"/>
        <v>168023</v>
      </c>
      <c r="N19" s="20">
        <v>15000</v>
      </c>
      <c r="O19" s="20">
        <v>13381</v>
      </c>
      <c r="P19" s="20">
        <v>139642</v>
      </c>
      <c r="Q19" s="20"/>
      <c r="R19" s="18"/>
      <c r="S19" s="23"/>
      <c r="T19" s="24">
        <f t="shared" si="5"/>
        <v>15000</v>
      </c>
      <c r="U19" s="27">
        <v>15000</v>
      </c>
      <c r="V19" s="27">
        <v>0</v>
      </c>
      <c r="X19" s="26">
        <f t="shared" si="6"/>
        <v>13381</v>
      </c>
      <c r="Y19" s="27">
        <v>7353</v>
      </c>
      <c r="Z19" s="27">
        <v>6028</v>
      </c>
      <c r="AB19" s="26">
        <f t="shared" si="7"/>
        <v>139642</v>
      </c>
      <c r="AC19" s="27">
        <v>95000</v>
      </c>
      <c r="AD19" s="27">
        <v>410</v>
      </c>
      <c r="AE19" s="27">
        <v>38205</v>
      </c>
      <c r="AF19" s="27">
        <v>6027</v>
      </c>
    </row>
    <row r="20" spans="1:17" s="29" customFormat="1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</sheetData>
  <sheetProtection/>
  <mergeCells count="29">
    <mergeCell ref="AB6:AB8"/>
    <mergeCell ref="AC6:AC7"/>
    <mergeCell ref="AD6:AD7"/>
    <mergeCell ref="E7:E8"/>
    <mergeCell ref="F7:G7"/>
    <mergeCell ref="H7:H8"/>
    <mergeCell ref="I7:J7"/>
    <mergeCell ref="O6:O8"/>
    <mergeCell ref="P6:P8"/>
    <mergeCell ref="T6:T8"/>
    <mergeCell ref="U6:U7"/>
    <mergeCell ref="X6:X8"/>
    <mergeCell ref="Y6:Y7"/>
    <mergeCell ref="D5:L5"/>
    <mergeCell ref="M5:P5"/>
    <mergeCell ref="Q5:Q8"/>
    <mergeCell ref="D6:D8"/>
    <mergeCell ref="E6:G6"/>
    <mergeCell ref="H6:J6"/>
    <mergeCell ref="K6:K8"/>
    <mergeCell ref="L6:L8"/>
    <mergeCell ref="M6:M8"/>
    <mergeCell ref="N6:N8"/>
    <mergeCell ref="O1:Q1"/>
    <mergeCell ref="A2:Q2"/>
    <mergeCell ref="A3:Q3"/>
    <mergeCell ref="A5:A8"/>
    <mergeCell ref="B5:B8"/>
    <mergeCell ref="C5:C8"/>
  </mergeCells>
  <printOptions horizontalCentered="1"/>
  <pageMargins left="0.11811023622047245" right="0" top="0.5118110236220472" bottom="0.2362204724409449" header="0.31496062992125984" footer="0.31496062992125984"/>
  <pageSetup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2023-12-26T01:55:58Z</cp:lastPrinted>
  <dcterms:created xsi:type="dcterms:W3CDTF">2002-06-06T06:34:24Z</dcterms:created>
  <dcterms:modified xsi:type="dcterms:W3CDTF">2023-12-26T02:32:03Z</dcterms:modified>
  <cp:category/>
  <cp:version/>
  <cp:contentType/>
  <cp:contentStatus/>
</cp:coreProperties>
</file>