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6756" tabRatio="625" activeTab="0"/>
  </bookViews>
  <sheets>
    <sheet name="57" sheetId="1" r:id="rId1"/>
  </sheets>
  <externalReferences>
    <externalReference r:id="rId4"/>
    <externalReference r:id="rId5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nguon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RINT_AREA_MI">#REF!</definedName>
    <definedName name="_xlnm.Print_Titles" localSheetId="0">'57'!$5:$8</definedName>
    <definedName name="Phan_cap">#REF!</definedName>
    <definedName name="Phi_le_phi">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<sst xmlns="http://schemas.openxmlformats.org/spreadsheetml/2006/main" count="250" uniqueCount="95">
  <si>
    <t>A</t>
  </si>
  <si>
    <t>B</t>
  </si>
  <si>
    <t>I</t>
  </si>
  <si>
    <t>II</t>
  </si>
  <si>
    <t>III</t>
  </si>
  <si>
    <t>IV</t>
  </si>
  <si>
    <t>V</t>
  </si>
  <si>
    <t>VI</t>
  </si>
  <si>
    <t>TỔNG SỐ</t>
  </si>
  <si>
    <t>1=2+3</t>
  </si>
  <si>
    <t>a</t>
  </si>
  <si>
    <t>b</t>
  </si>
  <si>
    <t>Tên đơn vị</t>
  </si>
  <si>
    <t>Tổng số</t>
  </si>
  <si>
    <t>Trong đó</t>
  </si>
  <si>
    <t>STT</t>
  </si>
  <si>
    <t>(Dự toán đã được Hội đồng nhân dân quyết định)</t>
  </si>
  <si>
    <t>Biểu số 57/CK-NSNN</t>
  </si>
  <si>
    <t>VII</t>
  </si>
  <si>
    <t>Kinh phí sự nghiệp</t>
  </si>
  <si>
    <t>Đầu tư phát triển</t>
  </si>
  <si>
    <t>Ngoài nước</t>
  </si>
  <si>
    <t>UBND TỈNH TÂY NINH</t>
  </si>
  <si>
    <t>Thành phố Tây Ninh</t>
  </si>
  <si>
    <t>Huyện Châu Thành</t>
  </si>
  <si>
    <t>Huyện Dương Minh Châu</t>
  </si>
  <si>
    <t>Huyện Gò Dầu</t>
  </si>
  <si>
    <t>Huyện Bến Cầu</t>
  </si>
  <si>
    <t>Huyện Tân Biên</t>
  </si>
  <si>
    <t>Huyện Tân Châu</t>
  </si>
  <si>
    <t>Chương trình MTQG Giảm nghèo bền vững</t>
  </si>
  <si>
    <t>Sở Y tế</t>
  </si>
  <si>
    <t>Sở Tài nguyên và Môi trường</t>
  </si>
  <si>
    <t>Sở Giáo dục và Đào tạo</t>
  </si>
  <si>
    <t>VIII</t>
  </si>
  <si>
    <t>IX</t>
  </si>
  <si>
    <t>Hội Nông dân tỉnh</t>
  </si>
  <si>
    <t>Công an tỉnh</t>
  </si>
  <si>
    <t>Tỉnh đoàn Tây Ninh</t>
  </si>
  <si>
    <t>Thị xã Hòa Thành</t>
  </si>
  <si>
    <t>Thị xã Trảng Bàng</t>
  </si>
  <si>
    <t>*</t>
  </si>
  <si>
    <t>Sở Nội vụ</t>
  </si>
  <si>
    <t>Đài Phát thanh truyền hình</t>
  </si>
  <si>
    <t>**</t>
  </si>
  <si>
    <t>CÁC ĐƠN VỊ</t>
  </si>
  <si>
    <t>Sở Tư pháp</t>
  </si>
  <si>
    <t>Liên minh Hợp tác xã tỉnh</t>
  </si>
  <si>
    <t>Văn phòng Tỉnh Ủy</t>
  </si>
  <si>
    <t>Ủy ban Mặt trận Tổ quốc tỉnh Tây Ninh</t>
  </si>
  <si>
    <t>Hội Liên hiệp Phụ nữ tỉnh</t>
  </si>
  <si>
    <t>Liên hiệp các Hội KHKT tỉnh</t>
  </si>
  <si>
    <t>Hội Văn học nghệ thuật tỉnh</t>
  </si>
  <si>
    <t>Bộ chỉ huy Quân sự tỉnh</t>
  </si>
  <si>
    <t>Cục Thống kê</t>
  </si>
  <si>
    <t>NGÂN SÁCH TỈNH</t>
  </si>
  <si>
    <t>Sở Nông nghiệp và Phát triển nông thôn</t>
  </si>
  <si>
    <t>Sở Lao động, Thương binh và xã hội</t>
  </si>
  <si>
    <t>Sở Văn hóa, Thể thao và Du lịch</t>
  </si>
  <si>
    <t>Sở Thông tin và truyền thông</t>
  </si>
  <si>
    <t>Đơn vị tính: Triệu đồng.</t>
  </si>
  <si>
    <t>Chương trình MTQG Xây dựng nông thôn mới</t>
  </si>
  <si>
    <t>Chương trình MTQG Phát triển KT-XH vừng đồng bào DTTS và miền núi</t>
  </si>
  <si>
    <t>Trong nước</t>
  </si>
  <si>
    <t>2=5+8+11</t>
  </si>
  <si>
    <t>3=6+9+12</t>
  </si>
  <si>
    <t>4=5+6</t>
  </si>
  <si>
    <t>5=5a+5b</t>
  </si>
  <si>
    <t>5a</t>
  </si>
  <si>
    <t>5b</t>
  </si>
  <si>
    <t>6=6a+6b</t>
  </si>
  <si>
    <t>6a</t>
  </si>
  <si>
    <t>6b</t>
  </si>
  <si>
    <t>7=8+9</t>
  </si>
  <si>
    <t>8=8a+8b</t>
  </si>
  <si>
    <t>8a</t>
  </si>
  <si>
    <t>8b</t>
  </si>
  <si>
    <t>9=9a+9b</t>
  </si>
  <si>
    <t>9a</t>
  </si>
  <si>
    <t>9b</t>
  </si>
  <si>
    <t>10=11+12</t>
  </si>
  <si>
    <t>11=11a+11b</t>
  </si>
  <si>
    <t>11a</t>
  </si>
  <si>
    <t>11b</t>
  </si>
  <si>
    <t>12=12a+12b</t>
  </si>
  <si>
    <t>12a</t>
  </si>
  <si>
    <t>12b</t>
  </si>
  <si>
    <t>Sở Công thương</t>
  </si>
  <si>
    <t>CÁC HUYỆN, THỊ XÃ, THÀNH PHỐ</t>
  </si>
  <si>
    <t>DỰ TOÁN CHI CHƯƠNG TRÌNH MỤC TIÊU QUỐC GIA NGÂN SÁCH CẤP TỈNH VÀ NGÂN SÁCH HUYỆN, THÀNH PHỐ NĂM 2024</t>
  </si>
  <si>
    <t>Nguồn NS cấp tỉnh đối ứng</t>
  </si>
  <si>
    <t>Nguồn NSTW</t>
  </si>
  <si>
    <t>KHỐI TỈNH</t>
  </si>
  <si>
    <t>Văn phòng UBND tỉnh</t>
  </si>
  <si>
    <t>Ban quản lý dự án đầu tư xây dựng tỉnh Tây Ninh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</si>
</sst>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,###"/>
    <numFmt numFmtId="181" formatCode="###,###.0"/>
    <numFmt numFmtId="182" formatCode="#,##0.0"/>
    <numFmt numFmtId="183" formatCode="###,###,###"/>
    <numFmt numFmtId="184" formatCode="#,##0;[Red]\-#,##0;&quot;&quot;;_-@"/>
    <numFmt numFmtId="185" formatCode="#,##0;[Red]\-#,##0;&quot;&quot;;@"/>
    <numFmt numFmtId="186" formatCode="0.0%"/>
    <numFmt numFmtId="187" formatCode="#,###;[Red]\-#,###"/>
    <numFmt numFmtId="188" formatCode="_(* #,##0_);_(* \(#,##0\);_(* &quot;-&quot;??_);_(@_)"/>
    <numFmt numFmtId="189" formatCode="#,###.0;[Red]\-#,###.0"/>
    <numFmt numFmtId="190" formatCode="#,##0;[Red]\-#,##0;&quot;&quot;"/>
    <numFmt numFmtId="191" formatCode="#,##0;[Red]\-#,##0;&quot; &quot;"/>
    <numFmt numFmtId="192" formatCode="[$-42A]dd\ mmmm\ yyyy"/>
    <numFmt numFmtId="193" formatCode="#,###;\-#,###;&quot;&quot;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_-* #,##0.00_-;\-* #,##0.00_-;_-* &quot;-&quot;??_-;_-@_-"/>
    <numFmt numFmtId="200" formatCode="#,##0;\-#,##0;\-"/>
    <numFmt numFmtId="201" formatCode="#,#00.0%"/>
    <numFmt numFmtId="202" formatCode="_-* #,##0\ _€_-;\-* #,##0\ _€_-;_-* &quot;-&quot;??\ _€_-;_-@_-"/>
    <numFmt numFmtId="203" formatCode="_-* #,##0_-;\-* #,##0_-;_-* &quot;-&quot;??_-;_-@_-"/>
  </numFmts>
  <fonts count="53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19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8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28" borderId="2" applyNumberFormat="0" applyAlignment="0" applyProtection="0"/>
    <xf numFmtId="0" fontId="12" fillId="0" borderId="3" applyNumberFormat="0" applyFont="0" applyAlignment="0">
      <protection/>
    </xf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193" fontId="8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5" fillId="0" borderId="11" xfId="0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71" fontId="9" fillId="0" borderId="0" xfId="41" applyFont="1" applyFill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171" fontId="9" fillId="0" borderId="0" xfId="41" applyFont="1" applyFill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horizontal="right" vertical="center" wrapText="1"/>
    </xf>
    <xf numFmtId="3" fontId="16" fillId="0" borderId="16" xfId="0" applyNumberFormat="1" applyFont="1" applyFill="1" applyBorder="1" applyAlignment="1">
      <alignment horizontal="righ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3" fontId="15" fillId="0" borderId="21" xfId="0" applyNumberFormat="1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vertical="center" wrapText="1"/>
    </xf>
    <xf numFmtId="3" fontId="15" fillId="0" borderId="24" xfId="0" applyNumberFormat="1" applyFont="1" applyFill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10 10" xfId="45"/>
    <cellStyle name="Comma 10 2" xfId="46"/>
    <cellStyle name="Comma 11" xfId="47"/>
    <cellStyle name="Comma 2" xfId="48"/>
    <cellStyle name="Comma 2 2" xfId="49"/>
    <cellStyle name="Comma 2 5" xfId="50"/>
    <cellStyle name="Comma 3" xfId="51"/>
    <cellStyle name="Comma 3 2" xfId="52"/>
    <cellStyle name="Comma 4 2 2" xfId="53"/>
    <cellStyle name="Comma 4 2 2 2" xfId="54"/>
    <cellStyle name="Comma 4 2 2 2 2" xfId="55"/>
    <cellStyle name="Comma 4 2 2 2 3" xfId="56"/>
    <cellStyle name="Comma 5" xfId="57"/>
    <cellStyle name="Comma 5 2" xfId="58"/>
    <cellStyle name="Comma 6" xfId="59"/>
    <cellStyle name="Currency" xfId="60"/>
    <cellStyle name="Currency [0]" xfId="61"/>
    <cellStyle name="Currency 2" xfId="62"/>
    <cellStyle name="Check Cell" xfId="63"/>
    <cellStyle name="dtchi98" xfId="64"/>
    <cellStyle name="Explanatory Text" xfId="65"/>
    <cellStyle name="Followed Hyperlink" xfId="66"/>
    <cellStyle name="Good" xfId="67"/>
    <cellStyle name="HAI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10" xfId="77"/>
    <cellStyle name="Normal 11" xfId="78"/>
    <cellStyle name="Normal 13" xfId="79"/>
    <cellStyle name="Normal 15" xfId="80"/>
    <cellStyle name="Normal 16" xfId="81"/>
    <cellStyle name="Normal 17" xfId="82"/>
    <cellStyle name="Normal 18" xfId="83"/>
    <cellStyle name="Normal 18 12" xfId="84"/>
    <cellStyle name="Normal 2" xfId="85"/>
    <cellStyle name="Normal 2 15" xfId="86"/>
    <cellStyle name="Normal 2 2" xfId="87"/>
    <cellStyle name="Normal 2 2 12" xfId="88"/>
    <cellStyle name="Normal 2 2 2 2" xfId="89"/>
    <cellStyle name="Normal 21" xfId="90"/>
    <cellStyle name="Normal 23" xfId="91"/>
    <cellStyle name="Normal 25" xfId="92"/>
    <cellStyle name="Normal 27" xfId="93"/>
    <cellStyle name="Normal 29" xfId="94"/>
    <cellStyle name="Normal 3" xfId="95"/>
    <cellStyle name="Normal 3 2" xfId="96"/>
    <cellStyle name="Normal 30" xfId="97"/>
    <cellStyle name="Normal 31" xfId="98"/>
    <cellStyle name="Normal 32" xfId="99"/>
    <cellStyle name="Normal 34" xfId="100"/>
    <cellStyle name="Normal 36" xfId="101"/>
    <cellStyle name="Normal 37" xfId="102"/>
    <cellStyle name="Normal 38" xfId="103"/>
    <cellStyle name="Normal 4" xfId="104"/>
    <cellStyle name="Normal 4 2" xfId="105"/>
    <cellStyle name="Normal 4 2 2" xfId="106"/>
    <cellStyle name="Normal 40" xfId="107"/>
    <cellStyle name="Normal 41" xfId="108"/>
    <cellStyle name="Normal 42" xfId="109"/>
    <cellStyle name="Normal 43" xfId="110"/>
    <cellStyle name="Normal 44" xfId="111"/>
    <cellStyle name="Normal 45" xfId="112"/>
    <cellStyle name="Normal 47" xfId="113"/>
    <cellStyle name="Normal 48" xfId="114"/>
    <cellStyle name="Normal 49" xfId="115"/>
    <cellStyle name="Normal 5" xfId="116"/>
    <cellStyle name="Normal 50" xfId="117"/>
    <cellStyle name="Normal 51" xfId="118"/>
    <cellStyle name="Normal 6" xfId="119"/>
    <cellStyle name="Normal 6 2" xfId="120"/>
    <cellStyle name="Normal 7" xfId="121"/>
    <cellStyle name="Normal 7 2 3 2 3" xfId="122"/>
    <cellStyle name="Normal 9 2 2" xfId="123"/>
    <cellStyle name="Note" xfId="124"/>
    <cellStyle name="Output" xfId="125"/>
    <cellStyle name="Percent" xfId="126"/>
    <cellStyle name="Percent 2" xfId="127"/>
    <cellStyle name="Title" xfId="128"/>
    <cellStyle name="Total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23"/>
  <sheetViews>
    <sheetView tabSelected="1" zoomScalePageLayoutView="0" workbookViewId="0" topLeftCell="C1">
      <selection activeCell="T12" sqref="T12"/>
    </sheetView>
  </sheetViews>
  <sheetFormatPr defaultColWidth="7.5" defaultRowHeight="15"/>
  <cols>
    <col min="1" max="1" width="4" style="4" customWidth="1"/>
    <col min="2" max="2" width="20.8984375" style="4" bestFit="1" customWidth="1"/>
    <col min="3" max="3" width="7.3984375" style="5" customWidth="1"/>
    <col min="4" max="4" width="7.796875" style="5" customWidth="1"/>
    <col min="5" max="5" width="6.296875" style="5" customWidth="1"/>
    <col min="6" max="6" width="6.296875" style="5" bestFit="1" customWidth="1"/>
    <col min="7" max="7" width="5.3984375" style="5" customWidth="1"/>
    <col min="8" max="8" width="5.19921875" style="5" customWidth="1"/>
    <col min="9" max="9" width="4.5" style="5" customWidth="1"/>
    <col min="10" max="10" width="6.796875" style="5" bestFit="1" customWidth="1"/>
    <col min="11" max="11" width="6.5" style="5" customWidth="1"/>
    <col min="12" max="12" width="5" style="5" customWidth="1"/>
    <col min="13" max="13" width="7.5" style="5" customWidth="1"/>
    <col min="14" max="14" width="7.3984375" style="5" customWidth="1"/>
    <col min="15" max="15" width="7.5" style="5" customWidth="1"/>
    <col min="16" max="16" width="4.8984375" style="5" customWidth="1"/>
    <col min="17" max="17" width="6.796875" style="5" bestFit="1" customWidth="1"/>
    <col min="18" max="18" width="6.19921875" style="5" customWidth="1"/>
    <col min="19" max="19" width="4.5" style="5" customWidth="1"/>
    <col min="20" max="20" width="6.296875" style="5" customWidth="1"/>
    <col min="21" max="21" width="6.09765625" style="5" customWidth="1"/>
    <col min="22" max="22" width="5.3984375" style="5" customWidth="1"/>
    <col min="23" max="23" width="4.5" style="5" customWidth="1"/>
    <col min="24" max="24" width="5.59765625" style="5" customWidth="1"/>
    <col min="25" max="25" width="5.3984375" style="5" bestFit="1" customWidth="1"/>
    <col min="26" max="26" width="4.796875" style="5" customWidth="1"/>
    <col min="27" max="16384" width="7.5" style="4" customWidth="1"/>
  </cols>
  <sheetData>
    <row r="1" spans="1:32" ht="18.75" customHeight="1">
      <c r="A1" s="2" t="s">
        <v>22</v>
      </c>
      <c r="L1" s="13"/>
      <c r="U1" s="40" t="s">
        <v>17</v>
      </c>
      <c r="V1" s="40"/>
      <c r="W1" s="40"/>
      <c r="X1" s="40"/>
      <c r="Y1" s="40"/>
      <c r="Z1" s="40"/>
      <c r="AA1" s="2"/>
      <c r="AB1" s="2"/>
      <c r="AC1" s="2"/>
      <c r="AD1" s="2"/>
      <c r="AE1" s="2"/>
      <c r="AF1" s="2"/>
    </row>
    <row r="2" spans="1:26" s="3" customFormat="1" ht="17.25">
      <c r="A2" s="39" t="s">
        <v>89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8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3:26" ht="13.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Z4" s="14" t="s">
        <v>60</v>
      </c>
    </row>
    <row r="5" spans="1:26" ht="38.25" customHeight="1">
      <c r="A5" s="49" t="s">
        <v>15</v>
      </c>
      <c r="B5" s="49" t="s">
        <v>12</v>
      </c>
      <c r="C5" s="52" t="s">
        <v>13</v>
      </c>
      <c r="D5" s="55" t="s">
        <v>14</v>
      </c>
      <c r="E5" s="56"/>
      <c r="F5" s="57" t="s">
        <v>30</v>
      </c>
      <c r="G5" s="58"/>
      <c r="H5" s="58"/>
      <c r="I5" s="58"/>
      <c r="J5" s="58"/>
      <c r="K5" s="58"/>
      <c r="L5" s="59"/>
      <c r="M5" s="57" t="s">
        <v>61</v>
      </c>
      <c r="N5" s="58"/>
      <c r="O5" s="58"/>
      <c r="P5" s="58"/>
      <c r="Q5" s="58"/>
      <c r="R5" s="58"/>
      <c r="S5" s="59"/>
      <c r="T5" s="57" t="s">
        <v>62</v>
      </c>
      <c r="U5" s="58"/>
      <c r="V5" s="58"/>
      <c r="W5" s="58"/>
      <c r="X5" s="58"/>
      <c r="Y5" s="58"/>
      <c r="Z5" s="59"/>
    </row>
    <row r="6" spans="1:26" ht="31.5" customHeight="1">
      <c r="A6" s="50"/>
      <c r="B6" s="50"/>
      <c r="C6" s="53"/>
      <c r="D6" s="44" t="s">
        <v>20</v>
      </c>
      <c r="E6" s="44" t="s">
        <v>19</v>
      </c>
      <c r="F6" s="46" t="s">
        <v>13</v>
      </c>
      <c r="G6" s="41" t="s">
        <v>20</v>
      </c>
      <c r="H6" s="42"/>
      <c r="I6" s="43"/>
      <c r="J6" s="41" t="s">
        <v>19</v>
      </c>
      <c r="K6" s="42"/>
      <c r="L6" s="43"/>
      <c r="M6" s="46" t="s">
        <v>13</v>
      </c>
      <c r="N6" s="41" t="s">
        <v>20</v>
      </c>
      <c r="O6" s="42"/>
      <c r="P6" s="43"/>
      <c r="Q6" s="41" t="s">
        <v>19</v>
      </c>
      <c r="R6" s="42"/>
      <c r="S6" s="43"/>
      <c r="T6" s="46" t="s">
        <v>13</v>
      </c>
      <c r="U6" s="41" t="s">
        <v>20</v>
      </c>
      <c r="V6" s="42"/>
      <c r="W6" s="43"/>
      <c r="X6" s="41" t="s">
        <v>19</v>
      </c>
      <c r="Y6" s="42"/>
      <c r="Z6" s="43"/>
    </row>
    <row r="7" spans="1:26" ht="63.75" customHeight="1">
      <c r="A7" s="51"/>
      <c r="B7" s="51"/>
      <c r="C7" s="54"/>
      <c r="D7" s="45"/>
      <c r="E7" s="45"/>
      <c r="F7" s="47"/>
      <c r="G7" s="15" t="s">
        <v>13</v>
      </c>
      <c r="H7" s="15" t="s">
        <v>63</v>
      </c>
      <c r="I7" s="16" t="s">
        <v>21</v>
      </c>
      <c r="J7" s="15" t="s">
        <v>13</v>
      </c>
      <c r="K7" s="15" t="s">
        <v>63</v>
      </c>
      <c r="L7" s="16" t="s">
        <v>21</v>
      </c>
      <c r="M7" s="47"/>
      <c r="N7" s="15" t="s">
        <v>13</v>
      </c>
      <c r="O7" s="15" t="s">
        <v>63</v>
      </c>
      <c r="P7" s="16" t="s">
        <v>21</v>
      </c>
      <c r="Q7" s="15" t="s">
        <v>13</v>
      </c>
      <c r="R7" s="15" t="s">
        <v>63</v>
      </c>
      <c r="S7" s="16" t="s">
        <v>21</v>
      </c>
      <c r="T7" s="47"/>
      <c r="U7" s="15" t="s">
        <v>13</v>
      </c>
      <c r="V7" s="15" t="s">
        <v>63</v>
      </c>
      <c r="W7" s="16" t="s">
        <v>21</v>
      </c>
      <c r="X7" s="15" t="s">
        <v>13</v>
      </c>
      <c r="Y7" s="15" t="s">
        <v>63</v>
      </c>
      <c r="Z7" s="16" t="s">
        <v>21</v>
      </c>
    </row>
    <row r="8" spans="1:26" s="18" customFormat="1" ht="33.75" customHeight="1">
      <c r="A8" s="17" t="s">
        <v>0</v>
      </c>
      <c r="B8" s="17" t="s">
        <v>1</v>
      </c>
      <c r="C8" s="17" t="s">
        <v>9</v>
      </c>
      <c r="D8" s="17" t="s">
        <v>64</v>
      </c>
      <c r="E8" s="17" t="s">
        <v>65</v>
      </c>
      <c r="F8" s="17" t="s">
        <v>66</v>
      </c>
      <c r="G8" s="17" t="s">
        <v>67</v>
      </c>
      <c r="H8" s="17" t="s">
        <v>68</v>
      </c>
      <c r="I8" s="17" t="s">
        <v>69</v>
      </c>
      <c r="J8" s="17" t="s">
        <v>70</v>
      </c>
      <c r="K8" s="17" t="s">
        <v>71</v>
      </c>
      <c r="L8" s="17" t="s">
        <v>72</v>
      </c>
      <c r="M8" s="17" t="s">
        <v>73</v>
      </c>
      <c r="N8" s="17" t="s">
        <v>74</v>
      </c>
      <c r="O8" s="17" t="s">
        <v>75</v>
      </c>
      <c r="P8" s="17" t="s">
        <v>76</v>
      </c>
      <c r="Q8" s="17" t="s">
        <v>77</v>
      </c>
      <c r="R8" s="17" t="s">
        <v>78</v>
      </c>
      <c r="S8" s="17" t="s">
        <v>79</v>
      </c>
      <c r="T8" s="17" t="s">
        <v>80</v>
      </c>
      <c r="U8" s="17" t="s">
        <v>81</v>
      </c>
      <c r="V8" s="17" t="s">
        <v>82</v>
      </c>
      <c r="W8" s="17" t="s">
        <v>83</v>
      </c>
      <c r="X8" s="17" t="s">
        <v>84</v>
      </c>
      <c r="Y8" s="17" t="s">
        <v>85</v>
      </c>
      <c r="Z8" s="17" t="s">
        <v>86</v>
      </c>
    </row>
    <row r="9" spans="1:30" s="1" customFormat="1" ht="19.5" customHeight="1">
      <c r="A9" s="19"/>
      <c r="B9" s="6" t="s">
        <v>8</v>
      </c>
      <c r="C9" s="7">
        <f aca="true" t="shared" si="0" ref="C9:Z9">C12+C93</f>
        <v>549526</v>
      </c>
      <c r="D9" s="7">
        <f t="shared" si="0"/>
        <v>474266</v>
      </c>
      <c r="E9" s="7">
        <f t="shared" si="0"/>
        <v>75260</v>
      </c>
      <c r="F9" s="7">
        <f t="shared" si="0"/>
        <v>49762</v>
      </c>
      <c r="G9" s="7">
        <f t="shared" si="0"/>
        <v>6539</v>
      </c>
      <c r="H9" s="7">
        <f t="shared" si="0"/>
        <v>6539</v>
      </c>
      <c r="I9" s="7">
        <f t="shared" si="0"/>
        <v>0</v>
      </c>
      <c r="J9" s="7">
        <f t="shared" si="0"/>
        <v>43223</v>
      </c>
      <c r="K9" s="7">
        <f t="shared" si="0"/>
        <v>43223</v>
      </c>
      <c r="L9" s="7">
        <f t="shared" si="0"/>
        <v>0</v>
      </c>
      <c r="M9" s="7">
        <f t="shared" si="0"/>
        <v>488376</v>
      </c>
      <c r="N9" s="7">
        <f t="shared" si="0"/>
        <v>461180</v>
      </c>
      <c r="O9" s="7">
        <f t="shared" si="0"/>
        <v>461180</v>
      </c>
      <c r="P9" s="7">
        <f t="shared" si="0"/>
        <v>0</v>
      </c>
      <c r="Q9" s="7">
        <f t="shared" si="0"/>
        <v>27196</v>
      </c>
      <c r="R9" s="7">
        <f t="shared" si="0"/>
        <v>27196</v>
      </c>
      <c r="S9" s="7">
        <f t="shared" si="0"/>
        <v>0</v>
      </c>
      <c r="T9" s="7">
        <f t="shared" si="0"/>
        <v>11388</v>
      </c>
      <c r="U9" s="7">
        <f t="shared" si="0"/>
        <v>6547</v>
      </c>
      <c r="V9" s="7">
        <f t="shared" si="0"/>
        <v>6547</v>
      </c>
      <c r="W9" s="7">
        <f t="shared" si="0"/>
        <v>0</v>
      </c>
      <c r="X9" s="7">
        <f t="shared" si="0"/>
        <v>4841</v>
      </c>
      <c r="Y9" s="7">
        <f t="shared" si="0"/>
        <v>4841</v>
      </c>
      <c r="Z9" s="7">
        <f t="shared" si="0"/>
        <v>0</v>
      </c>
      <c r="AA9" s="20"/>
      <c r="AB9" s="20"/>
      <c r="AC9" s="20"/>
      <c r="AD9" s="20"/>
    </row>
    <row r="10" spans="1:30" s="11" customFormat="1" ht="19.5" customHeight="1">
      <c r="A10" s="21" t="s">
        <v>41</v>
      </c>
      <c r="B10" s="22" t="s">
        <v>90</v>
      </c>
      <c r="C10" s="23">
        <f>D10+E10</f>
        <v>354238</v>
      </c>
      <c r="D10" s="23">
        <f>G10+N10+U10</f>
        <v>349650</v>
      </c>
      <c r="E10" s="23">
        <f>J10+Q10+X10</f>
        <v>4588</v>
      </c>
      <c r="F10" s="23">
        <f>G10+J10</f>
        <v>7060</v>
      </c>
      <c r="G10" s="23">
        <f>SUM(H10:I10)</f>
        <v>2840</v>
      </c>
      <c r="H10" s="24">
        <f>H13+H94</f>
        <v>2840</v>
      </c>
      <c r="I10" s="24">
        <f>I13+I94</f>
        <v>0</v>
      </c>
      <c r="J10" s="23">
        <f>SUM(K10:L10)</f>
        <v>4220</v>
      </c>
      <c r="K10" s="24">
        <f>K13+K94</f>
        <v>4220</v>
      </c>
      <c r="L10" s="24">
        <f>L13+L94</f>
        <v>0</v>
      </c>
      <c r="M10" s="23">
        <f>N10+Q10</f>
        <v>344610</v>
      </c>
      <c r="N10" s="23">
        <f>SUM(O10:P10)</f>
        <v>344610</v>
      </c>
      <c r="O10" s="24">
        <f>O13+O94</f>
        <v>344610</v>
      </c>
      <c r="P10" s="24">
        <f>P13+P94</f>
        <v>0</v>
      </c>
      <c r="Q10" s="23">
        <f>SUM(R10:S10)</f>
        <v>0</v>
      </c>
      <c r="R10" s="24">
        <f>R13+R94</f>
        <v>0</v>
      </c>
      <c r="S10" s="24">
        <f>S13+S94</f>
        <v>0</v>
      </c>
      <c r="T10" s="23">
        <f>U10+X10</f>
        <v>2568</v>
      </c>
      <c r="U10" s="23">
        <f>SUM(V10:W10)</f>
        <v>2200</v>
      </c>
      <c r="V10" s="24">
        <f>V13+V94</f>
        <v>2200</v>
      </c>
      <c r="W10" s="24">
        <f>W13+W94</f>
        <v>0</v>
      </c>
      <c r="X10" s="23">
        <f>SUM(Y10:Z10)</f>
        <v>368</v>
      </c>
      <c r="Y10" s="24">
        <f>Y13+Y94</f>
        <v>368</v>
      </c>
      <c r="Z10" s="24">
        <f>Z13+Z94</f>
        <v>0</v>
      </c>
      <c r="AA10" s="20"/>
      <c r="AB10" s="20"/>
      <c r="AC10" s="20"/>
      <c r="AD10" s="20"/>
    </row>
    <row r="11" spans="1:30" s="11" customFormat="1" ht="19.5" customHeight="1">
      <c r="A11" s="21" t="s">
        <v>44</v>
      </c>
      <c r="B11" s="22" t="s">
        <v>91</v>
      </c>
      <c r="C11" s="23">
        <f>D11+E11</f>
        <v>195288</v>
      </c>
      <c r="D11" s="23">
        <f>G11+N11+U11</f>
        <v>124616</v>
      </c>
      <c r="E11" s="23">
        <f>J11+Q11+X11</f>
        <v>70672</v>
      </c>
      <c r="F11" s="23">
        <f>G11+J11</f>
        <v>42702</v>
      </c>
      <c r="G11" s="23">
        <f>SUM(H11:I11)</f>
        <v>3699</v>
      </c>
      <c r="H11" s="24">
        <f>H14+H95</f>
        <v>3699</v>
      </c>
      <c r="I11" s="24">
        <f>I14+I95</f>
        <v>0</v>
      </c>
      <c r="J11" s="23">
        <f>SUM(K11:L11)</f>
        <v>39003</v>
      </c>
      <c r="K11" s="24">
        <f>K14+K95</f>
        <v>39003</v>
      </c>
      <c r="L11" s="24">
        <f>L14+L95</f>
        <v>0</v>
      </c>
      <c r="M11" s="23">
        <f>N11+Q11</f>
        <v>143766</v>
      </c>
      <c r="N11" s="23">
        <f>SUM(O11:P11)</f>
        <v>116570</v>
      </c>
      <c r="O11" s="24">
        <f>O14+O95</f>
        <v>116570</v>
      </c>
      <c r="P11" s="24">
        <f>P14+P95</f>
        <v>0</v>
      </c>
      <c r="Q11" s="23">
        <f>SUM(R11:S11)</f>
        <v>27196</v>
      </c>
      <c r="R11" s="24">
        <f>R14+R95</f>
        <v>27196</v>
      </c>
      <c r="S11" s="24">
        <f>S14+S95</f>
        <v>0</v>
      </c>
      <c r="T11" s="23">
        <f>U11+X11</f>
        <v>8820</v>
      </c>
      <c r="U11" s="23">
        <f>SUM(V11:W11)</f>
        <v>4347</v>
      </c>
      <c r="V11" s="24">
        <f>V14+V95</f>
        <v>4347</v>
      </c>
      <c r="W11" s="24">
        <f>W14+W95</f>
        <v>0</v>
      </c>
      <c r="X11" s="23">
        <f>SUM(Y11:Z11)</f>
        <v>4473</v>
      </c>
      <c r="Y11" s="24">
        <f>Y14+Y95</f>
        <v>4473</v>
      </c>
      <c r="Z11" s="24">
        <f>Z14+Z95</f>
        <v>0</v>
      </c>
      <c r="AA11" s="20"/>
      <c r="AB11" s="20"/>
      <c r="AC11" s="20"/>
      <c r="AD11" s="20"/>
    </row>
    <row r="12" spans="1:30" s="26" customFormat="1" ht="19.5" customHeight="1">
      <c r="A12" s="9" t="s">
        <v>0</v>
      </c>
      <c r="B12" s="10" t="s">
        <v>92</v>
      </c>
      <c r="C12" s="25">
        <f aca="true" t="shared" si="1" ref="C12:Z12">C15+C90</f>
        <v>20131</v>
      </c>
      <c r="D12" s="25">
        <f t="shared" si="1"/>
        <v>8739</v>
      </c>
      <c r="E12" s="25">
        <f t="shared" si="1"/>
        <v>11392</v>
      </c>
      <c r="F12" s="25">
        <f t="shared" si="1"/>
        <v>13812</v>
      </c>
      <c r="G12" s="25">
        <f t="shared" si="1"/>
        <v>6539</v>
      </c>
      <c r="H12" s="25">
        <f t="shared" si="1"/>
        <v>6539</v>
      </c>
      <c r="I12" s="25">
        <f t="shared" si="1"/>
        <v>0</v>
      </c>
      <c r="J12" s="25">
        <f t="shared" si="1"/>
        <v>7273</v>
      </c>
      <c r="K12" s="25">
        <f t="shared" si="1"/>
        <v>7273</v>
      </c>
      <c r="L12" s="25">
        <f t="shared" si="1"/>
        <v>0</v>
      </c>
      <c r="M12" s="25">
        <f t="shared" si="1"/>
        <v>2481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5">
        <f t="shared" si="1"/>
        <v>2481</v>
      </c>
      <c r="R12" s="25">
        <f t="shared" si="1"/>
        <v>2481</v>
      </c>
      <c r="S12" s="25">
        <f t="shared" si="1"/>
        <v>0</v>
      </c>
      <c r="T12" s="25">
        <f t="shared" si="1"/>
        <v>3838</v>
      </c>
      <c r="U12" s="25">
        <f t="shared" si="1"/>
        <v>2200</v>
      </c>
      <c r="V12" s="25">
        <f t="shared" si="1"/>
        <v>2200</v>
      </c>
      <c r="W12" s="25">
        <f t="shared" si="1"/>
        <v>0</v>
      </c>
      <c r="X12" s="25">
        <f t="shared" si="1"/>
        <v>1638</v>
      </c>
      <c r="Y12" s="25">
        <f t="shared" si="1"/>
        <v>1638</v>
      </c>
      <c r="Z12" s="25">
        <f t="shared" si="1"/>
        <v>0</v>
      </c>
      <c r="AA12" s="20"/>
      <c r="AB12" s="20"/>
      <c r="AC12" s="20"/>
      <c r="AD12" s="20"/>
    </row>
    <row r="13" spans="1:30" s="11" customFormat="1" ht="19.5" customHeight="1">
      <c r="A13" s="21" t="s">
        <v>41</v>
      </c>
      <c r="B13" s="22" t="s">
        <v>90</v>
      </c>
      <c r="C13" s="23">
        <f>D13+E13</f>
        <v>6204</v>
      </c>
      <c r="D13" s="23">
        <f>G13+N13+U13</f>
        <v>5040</v>
      </c>
      <c r="E13" s="23">
        <f>J13+Q13+X13</f>
        <v>1164</v>
      </c>
      <c r="F13" s="23">
        <f>G13+J13</f>
        <v>3789</v>
      </c>
      <c r="G13" s="23">
        <f>SUM(H13:I13)</f>
        <v>2840</v>
      </c>
      <c r="H13" s="24">
        <f>H16+H91</f>
        <v>2840</v>
      </c>
      <c r="I13" s="24">
        <f>I16+I91</f>
        <v>0</v>
      </c>
      <c r="J13" s="23">
        <f>SUM(K13:L13)</f>
        <v>949</v>
      </c>
      <c r="K13" s="24">
        <f>K16+K91</f>
        <v>949</v>
      </c>
      <c r="L13" s="24">
        <f>L16+L91</f>
        <v>0</v>
      </c>
      <c r="M13" s="23">
        <f>N13+Q13</f>
        <v>0</v>
      </c>
      <c r="N13" s="23">
        <f>SUM(O13:P13)</f>
        <v>0</v>
      </c>
      <c r="O13" s="24">
        <f>O16+O91</f>
        <v>0</v>
      </c>
      <c r="P13" s="24">
        <f>P16+P91</f>
        <v>0</v>
      </c>
      <c r="Q13" s="23">
        <f>SUM(R13:S13)</f>
        <v>0</v>
      </c>
      <c r="R13" s="24">
        <f>R16+R91</f>
        <v>0</v>
      </c>
      <c r="S13" s="24">
        <f>S16+S91</f>
        <v>0</v>
      </c>
      <c r="T13" s="23">
        <f>U13+X13</f>
        <v>2415</v>
      </c>
      <c r="U13" s="23">
        <f>SUM(V13:W13)</f>
        <v>2200</v>
      </c>
      <c r="V13" s="24">
        <f>V16+V91</f>
        <v>2200</v>
      </c>
      <c r="W13" s="24">
        <f>W16+W91</f>
        <v>0</v>
      </c>
      <c r="X13" s="23">
        <f>SUM(Y13:Z13)</f>
        <v>215</v>
      </c>
      <c r="Y13" s="24">
        <f>Y16+Y91</f>
        <v>215</v>
      </c>
      <c r="Z13" s="24">
        <f>Z16+Z91</f>
        <v>0</v>
      </c>
      <c r="AA13" s="20"/>
      <c r="AB13" s="20"/>
      <c r="AC13" s="20"/>
      <c r="AD13" s="20"/>
    </row>
    <row r="14" spans="1:30" s="11" customFormat="1" ht="19.5" customHeight="1">
      <c r="A14" s="21" t="s">
        <v>44</v>
      </c>
      <c r="B14" s="22" t="s">
        <v>91</v>
      </c>
      <c r="C14" s="23">
        <f>D14+E14</f>
        <v>13927</v>
      </c>
      <c r="D14" s="23">
        <f>G14+N14+U14</f>
        <v>3699</v>
      </c>
      <c r="E14" s="23">
        <f>J14+Q14+X14</f>
        <v>10228</v>
      </c>
      <c r="F14" s="23">
        <f>G14+J14</f>
        <v>10023</v>
      </c>
      <c r="G14" s="23">
        <f>SUM(H14:I14)</f>
        <v>3699</v>
      </c>
      <c r="H14" s="24">
        <f>H17+H92</f>
        <v>3699</v>
      </c>
      <c r="I14" s="24">
        <f>I17+I92</f>
        <v>0</v>
      </c>
      <c r="J14" s="23">
        <f>SUM(K14:L14)</f>
        <v>6324</v>
      </c>
      <c r="K14" s="24">
        <f>K17+K92</f>
        <v>6324</v>
      </c>
      <c r="L14" s="24">
        <f>L17+L92</f>
        <v>0</v>
      </c>
      <c r="M14" s="23">
        <f>N14+Q14</f>
        <v>2481</v>
      </c>
      <c r="N14" s="23">
        <f>SUM(O14:P14)</f>
        <v>0</v>
      </c>
      <c r="O14" s="24">
        <f>O17+O92</f>
        <v>0</v>
      </c>
      <c r="P14" s="24">
        <f>P17+P92</f>
        <v>0</v>
      </c>
      <c r="Q14" s="23">
        <f>SUM(R14:S14)</f>
        <v>2481</v>
      </c>
      <c r="R14" s="24">
        <f>R17+R92</f>
        <v>2481</v>
      </c>
      <c r="S14" s="24">
        <f>S17+S92</f>
        <v>0</v>
      </c>
      <c r="T14" s="23">
        <f>U14+X14</f>
        <v>1423</v>
      </c>
      <c r="U14" s="23">
        <f>SUM(V14:W14)</f>
        <v>0</v>
      </c>
      <c r="V14" s="24">
        <f>V17+V92</f>
        <v>0</v>
      </c>
      <c r="W14" s="24">
        <f>W17+W92</f>
        <v>0</v>
      </c>
      <c r="X14" s="23">
        <f>SUM(Y14:Z14)</f>
        <v>1423</v>
      </c>
      <c r="Y14" s="24">
        <f>Y17+Y92</f>
        <v>1423</v>
      </c>
      <c r="Z14" s="24">
        <f>Z17+Z92</f>
        <v>0</v>
      </c>
      <c r="AA14" s="20"/>
      <c r="AB14" s="20"/>
      <c r="AC14" s="20"/>
      <c r="AD14" s="20"/>
    </row>
    <row r="15" spans="1:30" s="8" customFormat="1" ht="19.5" customHeight="1">
      <c r="A15" s="27" t="s">
        <v>2</v>
      </c>
      <c r="B15" s="28" t="s">
        <v>45</v>
      </c>
      <c r="C15" s="29">
        <f>IF(SUM(C16:C17)=(C18+C21+C24+C27+C30+C33+C36+C39+C42+C45+C48+C51+C54+C57+C60+C63+C66+C69+C72+C75+C78+C81+C84+C87),(C16+C17),0)</f>
        <v>20122</v>
      </c>
      <c r="D15" s="29">
        <f aca="true" t="shared" si="2" ref="D15:Z15">IF(SUM(D16:D17)=(D18+D21+D24+D27+D30+D33+D36+D39+D42+D45+D48+D51+D54+D57+D60+D63+D66+D69+D72+D75+D78+D81+D84+D87),(D16+D17),0)</f>
        <v>8739</v>
      </c>
      <c r="E15" s="29">
        <f t="shared" si="2"/>
        <v>11383</v>
      </c>
      <c r="F15" s="29">
        <f t="shared" si="2"/>
        <v>13812</v>
      </c>
      <c r="G15" s="29">
        <f t="shared" si="2"/>
        <v>6539</v>
      </c>
      <c r="H15" s="29">
        <f t="shared" si="2"/>
        <v>6539</v>
      </c>
      <c r="I15" s="29">
        <f t="shared" si="2"/>
        <v>0</v>
      </c>
      <c r="J15" s="29">
        <f t="shared" si="2"/>
        <v>7273</v>
      </c>
      <c r="K15" s="29">
        <f t="shared" si="2"/>
        <v>7273</v>
      </c>
      <c r="L15" s="29">
        <f t="shared" si="2"/>
        <v>0</v>
      </c>
      <c r="M15" s="29">
        <f t="shared" si="2"/>
        <v>2481</v>
      </c>
      <c r="N15" s="29">
        <f t="shared" si="2"/>
        <v>0</v>
      </c>
      <c r="O15" s="29">
        <f t="shared" si="2"/>
        <v>0</v>
      </c>
      <c r="P15" s="29">
        <f t="shared" si="2"/>
        <v>0</v>
      </c>
      <c r="Q15" s="29">
        <f t="shared" si="2"/>
        <v>2481</v>
      </c>
      <c r="R15" s="29">
        <f t="shared" si="2"/>
        <v>2481</v>
      </c>
      <c r="S15" s="29">
        <f t="shared" si="2"/>
        <v>0</v>
      </c>
      <c r="T15" s="29">
        <f t="shared" si="2"/>
        <v>3829</v>
      </c>
      <c r="U15" s="29">
        <f t="shared" si="2"/>
        <v>2200</v>
      </c>
      <c r="V15" s="29">
        <f t="shared" si="2"/>
        <v>2200</v>
      </c>
      <c r="W15" s="29">
        <f t="shared" si="2"/>
        <v>0</v>
      </c>
      <c r="X15" s="29">
        <f t="shared" si="2"/>
        <v>1629</v>
      </c>
      <c r="Y15" s="29">
        <f t="shared" si="2"/>
        <v>1629</v>
      </c>
      <c r="Z15" s="29">
        <f t="shared" si="2"/>
        <v>0</v>
      </c>
      <c r="AA15" s="20"/>
      <c r="AB15" s="20"/>
      <c r="AC15" s="20"/>
      <c r="AD15" s="20"/>
    </row>
    <row r="16" spans="1:30" s="11" customFormat="1" ht="19.5" customHeight="1">
      <c r="A16" s="21" t="s">
        <v>41</v>
      </c>
      <c r="B16" s="22" t="s">
        <v>90</v>
      </c>
      <c r="C16" s="23">
        <f>D16+E16</f>
        <v>6203</v>
      </c>
      <c r="D16" s="23">
        <f>G16+N16+U16</f>
        <v>5040</v>
      </c>
      <c r="E16" s="23">
        <f>J16+Q16+X16</f>
        <v>1163</v>
      </c>
      <c r="F16" s="23">
        <f>G16+J16</f>
        <v>3789</v>
      </c>
      <c r="G16" s="23">
        <f>SUM(H16:I16)</f>
        <v>2840</v>
      </c>
      <c r="H16" s="24">
        <f>H19+H22+H25+H28+H31+H34+H37+H40+H43+H46+H49+H52+H55+H58+H61+H64+H67+H70+H73+H76+H79+H82+H85+H88</f>
        <v>2840</v>
      </c>
      <c r="I16" s="24">
        <f>I19+I22+I25+I28+I31+I34+I37+I40+I43+I46+I49+I52+I55+I58+I61+I64+I67+I70+I73+I76+I79+I82+I85+I88</f>
        <v>0</v>
      </c>
      <c r="J16" s="23">
        <f>SUM(K16:L16)</f>
        <v>949</v>
      </c>
      <c r="K16" s="24">
        <f>K19+K22+K25+K28+K31+K34+K37+K40+K43+K46+K49+K52+K55+K58+K61+K64+K67+K70+K73+K76+K79+K82+K85+K88</f>
        <v>949</v>
      </c>
      <c r="L16" s="24">
        <f>L19+L22+L25+L28+L31+L34+L37+L40+L43+L46+L49+L52+L55+L58+L61+L64+L67+L70+L73+L76+L79+L82+L85+L88</f>
        <v>0</v>
      </c>
      <c r="M16" s="23">
        <f>N16+Q16</f>
        <v>0</v>
      </c>
      <c r="N16" s="23">
        <f>SUM(O16:P16)</f>
        <v>0</v>
      </c>
      <c r="O16" s="24">
        <f>O19+O22+O25+O28+O31+O34+O37+O40+O43+O46+O49+O52+O55+O58+O61+O64+O67+O70+O73+O76+O79+O82+O85+O88</f>
        <v>0</v>
      </c>
      <c r="P16" s="24">
        <f>P19+P22+P25+P28+P31+P34+P37+P40+P43+P46+P49+P52+P55+P58+P61+P64+P67+P70+P73+P76+P79+P82+P85+P88</f>
        <v>0</v>
      </c>
      <c r="Q16" s="23">
        <f>SUM(R16:S16)</f>
        <v>0</v>
      </c>
      <c r="R16" s="24">
        <f>R19+R22+R25+R28+R31+R34+R37+R40+R43+R46+R49+R52+R55+R58+R61+R64+R67+R70+R73+R76+R79+R82+R85+R88</f>
        <v>0</v>
      </c>
      <c r="S16" s="24">
        <f>S19+S22+S25+S28+S31+S34+S37+S40+S43+S46+S49+S52+S55+S58+S61+S64+S67+S70+S73+S76+S79+S82+S85+S88</f>
        <v>0</v>
      </c>
      <c r="T16" s="23">
        <f>U16+X16</f>
        <v>2414</v>
      </c>
      <c r="U16" s="23">
        <f>SUM(V16:W16)</f>
        <v>2200</v>
      </c>
      <c r="V16" s="24">
        <f>V19+V22+V25+V28+V31+V34+V37+V40+V43+V46+V49+V52+V55+V58+V61+V64+V67+V70+V73+V76+V79+V82+V85+V88</f>
        <v>2200</v>
      </c>
      <c r="W16" s="24">
        <f>W19+W22+W25+W28+W31+W34+W37+W40+W43+W46+W49+W52+W55+W58+W61+W64+W67+W70+W73+W76+W79+W82+W85+W88</f>
        <v>0</v>
      </c>
      <c r="X16" s="23">
        <f>SUM(Y16:Z16)</f>
        <v>214</v>
      </c>
      <c r="Y16" s="24">
        <f>Y19+Y22+Y25+Y28+Y31+Y34+Y37+Y40+Y43+Y46+Y49+Y52+Y55+Y58+Y61+Y64+Y67+Y70+Y73+Y76+Y79+Y82+Y85+Y88</f>
        <v>214</v>
      </c>
      <c r="Z16" s="24">
        <f>Z19+Z22+Z25+Z28+Z31+Z34+Z37+Z40+Z43+Z46+Z49+Z52+Z55+Z58+Z61+Z64+Z67+Z70+Z73+Z76+Z79+Z82+Z85+Z88</f>
        <v>0</v>
      </c>
      <c r="AA16" s="20"/>
      <c r="AB16" s="20"/>
      <c r="AC16" s="20"/>
      <c r="AD16" s="20"/>
    </row>
    <row r="17" spans="1:30" s="11" customFormat="1" ht="19.5" customHeight="1">
      <c r="A17" s="21" t="s">
        <v>44</v>
      </c>
      <c r="B17" s="22" t="s">
        <v>91</v>
      </c>
      <c r="C17" s="23">
        <f>D17+E17</f>
        <v>13919</v>
      </c>
      <c r="D17" s="23">
        <f>G17+N17+U17</f>
        <v>3699</v>
      </c>
      <c r="E17" s="23">
        <f>J17+Q17+X17</f>
        <v>10220</v>
      </c>
      <c r="F17" s="23">
        <f>G17+J17</f>
        <v>10023</v>
      </c>
      <c r="G17" s="23">
        <f>SUM(H17:I17)</f>
        <v>3699</v>
      </c>
      <c r="H17" s="24">
        <f>H20+H23+H26+H29+H32+H35+H38+H41+H44+H47+H50+H53+H56+H59+H62+H65+H68+H71+H74+H77+H80+H83+H86+H89</f>
        <v>3699</v>
      </c>
      <c r="I17" s="24">
        <f>I20+I23+I26+I29+I32+I35+I38+I41+I44+I47+I50+I53+I56+I59+I62+I65+I68+I71+I74+I77+I80+I83+I86+I89</f>
        <v>0</v>
      </c>
      <c r="J17" s="23">
        <f>SUM(K17:L17)</f>
        <v>6324</v>
      </c>
      <c r="K17" s="24">
        <f>K20+K23+K26+K29+K32+K35+K38+K41+K44+K47+K50+K53+K56+K59+K62+K65+K68+K71+K74+K77+K80+K83+K86+K89</f>
        <v>6324</v>
      </c>
      <c r="L17" s="24">
        <f>L20+L23+L26+L29+L32+L35+L38+L41+L44+L47+L50+L53+L56+L59+L62+L65+L68+L71+L74+L77+L80+L83+L86+L89</f>
        <v>0</v>
      </c>
      <c r="M17" s="23">
        <f>N17+Q17</f>
        <v>2481</v>
      </c>
      <c r="N17" s="23">
        <f>SUM(O17:P17)</f>
        <v>0</v>
      </c>
      <c r="O17" s="24">
        <f>O20+O23+O26+O29+O32+O35+O38+O41+O44+O47+O50+O53+O56+O59+O62+O65+O68+O71+O74+O77+O80+O83+O86+O89</f>
        <v>0</v>
      </c>
      <c r="P17" s="24">
        <f>P20+P23+P26+P29+P32+P35+P38+P41+P44+P47+P50+P53+P56+P59+P62+P65+P68+P71+P74+P77+P80+P83+P86+P89</f>
        <v>0</v>
      </c>
      <c r="Q17" s="23">
        <f>SUM(R17:S17)</f>
        <v>2481</v>
      </c>
      <c r="R17" s="24">
        <f>R20+R23+R26+R29+R32+R35+R38+R41+R44+R47+R50+R53+R56+R59+R62+R65+R68+R71+R74+R77+R80+R83+R86+R89</f>
        <v>2481</v>
      </c>
      <c r="S17" s="24">
        <f>S20+S23+S26+S29+S32+S35+S38+S41+S44+S47+S50+S53+S56+S59+S62+S65+S68+S71+S74+S77+S80+S83+S86+S89</f>
        <v>0</v>
      </c>
      <c r="T17" s="23">
        <f>U17+X17</f>
        <v>1415</v>
      </c>
      <c r="U17" s="23">
        <f>SUM(V17:W17)</f>
        <v>0</v>
      </c>
      <c r="V17" s="24">
        <f>V20+V23+V26+V29+V32+V35+V38+V41+V44+V47+V50+V53+V56+V59+V62+V65+V68+V71+V74+V77+V80+V83+V86+V89</f>
        <v>0</v>
      </c>
      <c r="W17" s="24">
        <f>W20+W23+W26+W29+W32+W35+W38+W41+W44+W47+W50+W53+W56+W59+W62+W65+W68+W71+W74+W77+W80+W83+W86+W89</f>
        <v>0</v>
      </c>
      <c r="X17" s="23">
        <f>SUM(Y17:Z17)</f>
        <v>1415</v>
      </c>
      <c r="Y17" s="24">
        <f>Y20+Y23+Y26+Y29+Y32+Y35+Y38+Y41+Y44+Y47+Y50+Y53+Y56+Y59+Y62+Y65+Y68+Y71+Y74+Y77+Y80+Y83+Y86+Y89</f>
        <v>1415</v>
      </c>
      <c r="Z17" s="24">
        <f>Z20+Z23+Z26+Z29+Z32+Z35+Z38+Z41+Z44+Z47+Z50+Z53+Z56+Z59+Z62+Z65+Z68+Z71+Z74+Z77+Z80+Z83+Z86+Z89</f>
        <v>0</v>
      </c>
      <c r="AA17" s="20"/>
      <c r="AB17" s="20"/>
      <c r="AC17" s="20"/>
      <c r="AD17" s="20"/>
    </row>
    <row r="18" spans="1:30" s="8" customFormat="1" ht="13.5">
      <c r="A18" s="27">
        <v>1</v>
      </c>
      <c r="B18" s="30" t="s">
        <v>93</v>
      </c>
      <c r="C18" s="29">
        <f>SUM(C19:C20)</f>
        <v>190</v>
      </c>
      <c r="D18" s="29">
        <f aca="true" t="shared" si="3" ref="D18:Z18">SUM(D19:D20)</f>
        <v>0</v>
      </c>
      <c r="E18" s="29">
        <f t="shared" si="3"/>
        <v>190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9">
        <f t="shared" si="3"/>
        <v>0</v>
      </c>
      <c r="Q18" s="29">
        <f t="shared" si="3"/>
        <v>0</v>
      </c>
      <c r="R18" s="29">
        <f t="shared" si="3"/>
        <v>0</v>
      </c>
      <c r="S18" s="29">
        <f t="shared" si="3"/>
        <v>0</v>
      </c>
      <c r="T18" s="29">
        <f t="shared" si="3"/>
        <v>190</v>
      </c>
      <c r="U18" s="29">
        <f t="shared" si="3"/>
        <v>0</v>
      </c>
      <c r="V18" s="29">
        <f t="shared" si="3"/>
        <v>0</v>
      </c>
      <c r="W18" s="29">
        <f t="shared" si="3"/>
        <v>0</v>
      </c>
      <c r="X18" s="29">
        <f t="shared" si="3"/>
        <v>190</v>
      </c>
      <c r="Y18" s="29">
        <f t="shared" si="3"/>
        <v>190</v>
      </c>
      <c r="Z18" s="29">
        <f t="shared" si="3"/>
        <v>0</v>
      </c>
      <c r="AA18" s="20"/>
      <c r="AB18" s="20"/>
      <c r="AC18" s="20"/>
      <c r="AD18" s="20"/>
    </row>
    <row r="19" spans="1:30" s="1" customFormat="1" ht="19.5" customHeight="1">
      <c r="A19" s="31" t="s">
        <v>10</v>
      </c>
      <c r="B19" s="32" t="s">
        <v>90</v>
      </c>
      <c r="C19" s="33">
        <f>D19+E19</f>
        <v>25</v>
      </c>
      <c r="D19" s="33">
        <f>G19+N19+U19</f>
        <v>0</v>
      </c>
      <c r="E19" s="33">
        <f>J19+Q19+X19</f>
        <v>25</v>
      </c>
      <c r="F19" s="33">
        <f>G19+J19</f>
        <v>0</v>
      </c>
      <c r="G19" s="33">
        <f>SUM(H19:I19)</f>
        <v>0</v>
      </c>
      <c r="H19" s="34"/>
      <c r="I19" s="34"/>
      <c r="J19" s="33">
        <f>SUM(K19:L19)</f>
        <v>0</v>
      </c>
      <c r="K19" s="34"/>
      <c r="L19" s="34"/>
      <c r="M19" s="33">
        <f>N19+Q19</f>
        <v>0</v>
      </c>
      <c r="N19" s="33">
        <f>SUM(O19:P19)</f>
        <v>0</v>
      </c>
      <c r="O19" s="34"/>
      <c r="P19" s="34"/>
      <c r="Q19" s="33">
        <f>SUM(R19:S19)</f>
        <v>0</v>
      </c>
      <c r="R19" s="34"/>
      <c r="S19" s="34"/>
      <c r="T19" s="33">
        <f>U19+X19</f>
        <v>25</v>
      </c>
      <c r="U19" s="33">
        <f>SUM(V19:W19)</f>
        <v>0</v>
      </c>
      <c r="V19" s="34"/>
      <c r="W19" s="34"/>
      <c r="X19" s="33">
        <f>SUM(Y19:Z19)</f>
        <v>25</v>
      </c>
      <c r="Y19" s="34">
        <v>25</v>
      </c>
      <c r="Z19" s="34"/>
      <c r="AA19" s="20"/>
      <c r="AB19" s="20"/>
      <c r="AC19" s="20"/>
      <c r="AD19" s="20"/>
    </row>
    <row r="20" spans="1:30" s="1" customFormat="1" ht="19.5" customHeight="1">
      <c r="A20" s="31" t="s">
        <v>11</v>
      </c>
      <c r="B20" s="32" t="s">
        <v>91</v>
      </c>
      <c r="C20" s="33">
        <f>D20+E20</f>
        <v>165</v>
      </c>
      <c r="D20" s="33">
        <f>G20+N20+U20</f>
        <v>0</v>
      </c>
      <c r="E20" s="33">
        <f>J20+Q20+X20</f>
        <v>165</v>
      </c>
      <c r="F20" s="33">
        <f>G20+J20</f>
        <v>0</v>
      </c>
      <c r="G20" s="33">
        <f>SUM(H20:I20)</f>
        <v>0</v>
      </c>
      <c r="H20" s="34"/>
      <c r="I20" s="34"/>
      <c r="J20" s="33">
        <f>SUM(K20:L20)</f>
        <v>0</v>
      </c>
      <c r="K20" s="34"/>
      <c r="L20" s="34"/>
      <c r="M20" s="33">
        <f>N20+Q20</f>
        <v>0</v>
      </c>
      <c r="N20" s="33">
        <f>SUM(O20:P20)</f>
        <v>0</v>
      </c>
      <c r="O20" s="34"/>
      <c r="P20" s="34"/>
      <c r="Q20" s="33">
        <f>SUM(R20:S20)</f>
        <v>0</v>
      </c>
      <c r="R20" s="34"/>
      <c r="S20" s="34"/>
      <c r="T20" s="33">
        <f>U20+X20</f>
        <v>165</v>
      </c>
      <c r="U20" s="33">
        <f>SUM(V20:W20)</f>
        <v>0</v>
      </c>
      <c r="V20" s="34"/>
      <c r="W20" s="34"/>
      <c r="X20" s="33">
        <f>SUM(Y20:Z20)</f>
        <v>165</v>
      </c>
      <c r="Y20" s="34">
        <v>165</v>
      </c>
      <c r="Z20" s="34"/>
      <c r="AA20" s="20"/>
      <c r="AB20" s="20"/>
      <c r="AC20" s="20"/>
      <c r="AD20" s="20"/>
    </row>
    <row r="21" spans="1:30" s="8" customFormat="1" ht="27">
      <c r="A21" s="27">
        <v>2</v>
      </c>
      <c r="B21" s="30" t="s">
        <v>56</v>
      </c>
      <c r="C21" s="29">
        <f>SUM(C22:C23)</f>
        <v>590</v>
      </c>
      <c r="D21" s="29">
        <f aca="true" t="shared" si="4" ref="D21:Z21">SUM(D22:D23)</f>
        <v>0</v>
      </c>
      <c r="E21" s="29">
        <f t="shared" si="4"/>
        <v>590</v>
      </c>
      <c r="F21" s="29">
        <f t="shared" si="4"/>
        <v>32</v>
      </c>
      <c r="G21" s="29">
        <f t="shared" si="4"/>
        <v>0</v>
      </c>
      <c r="H21" s="29">
        <f t="shared" si="4"/>
        <v>0</v>
      </c>
      <c r="I21" s="29">
        <f t="shared" si="4"/>
        <v>0</v>
      </c>
      <c r="J21" s="29">
        <f t="shared" si="4"/>
        <v>32</v>
      </c>
      <c r="K21" s="29">
        <f t="shared" si="4"/>
        <v>32</v>
      </c>
      <c r="L21" s="29">
        <f t="shared" si="4"/>
        <v>0</v>
      </c>
      <c r="M21" s="29">
        <f t="shared" si="4"/>
        <v>558</v>
      </c>
      <c r="N21" s="29">
        <f t="shared" si="4"/>
        <v>0</v>
      </c>
      <c r="O21" s="29">
        <f t="shared" si="4"/>
        <v>0</v>
      </c>
      <c r="P21" s="29">
        <f t="shared" si="4"/>
        <v>0</v>
      </c>
      <c r="Q21" s="29">
        <f t="shared" si="4"/>
        <v>558</v>
      </c>
      <c r="R21" s="29">
        <f t="shared" si="4"/>
        <v>558</v>
      </c>
      <c r="S21" s="29">
        <f t="shared" si="4"/>
        <v>0</v>
      </c>
      <c r="T21" s="29">
        <f t="shared" si="4"/>
        <v>0</v>
      </c>
      <c r="U21" s="29">
        <f t="shared" si="4"/>
        <v>0</v>
      </c>
      <c r="V21" s="29">
        <f t="shared" si="4"/>
        <v>0</v>
      </c>
      <c r="W21" s="29">
        <f t="shared" si="4"/>
        <v>0</v>
      </c>
      <c r="X21" s="29">
        <f t="shared" si="4"/>
        <v>0</v>
      </c>
      <c r="Y21" s="29">
        <f t="shared" si="4"/>
        <v>0</v>
      </c>
      <c r="Z21" s="29">
        <f t="shared" si="4"/>
        <v>0</v>
      </c>
      <c r="AA21" s="20"/>
      <c r="AB21" s="20"/>
      <c r="AC21" s="20"/>
      <c r="AD21" s="20"/>
    </row>
    <row r="22" spans="1:30" s="8" customFormat="1" ht="19.5" customHeight="1">
      <c r="A22" s="31" t="s">
        <v>10</v>
      </c>
      <c r="B22" s="32" t="s">
        <v>90</v>
      </c>
      <c r="C22" s="33">
        <f>D22+E22</f>
        <v>4</v>
      </c>
      <c r="D22" s="33">
        <f>G22+N22+U22</f>
        <v>0</v>
      </c>
      <c r="E22" s="33">
        <f>J22+Q22+X22</f>
        <v>4</v>
      </c>
      <c r="F22" s="33">
        <f>G22+J22</f>
        <v>4</v>
      </c>
      <c r="G22" s="33">
        <f>SUM(H22:I22)</f>
        <v>0</v>
      </c>
      <c r="H22" s="34"/>
      <c r="I22" s="34"/>
      <c r="J22" s="33">
        <f>SUM(K22:L22)</f>
        <v>4</v>
      </c>
      <c r="K22" s="34">
        <v>4</v>
      </c>
      <c r="L22" s="34"/>
      <c r="M22" s="33">
        <f>N22+Q22</f>
        <v>0</v>
      </c>
      <c r="N22" s="33">
        <f>SUM(O22:P22)</f>
        <v>0</v>
      </c>
      <c r="O22" s="34"/>
      <c r="P22" s="34"/>
      <c r="Q22" s="33">
        <f>SUM(R22:S22)</f>
        <v>0</v>
      </c>
      <c r="R22" s="34"/>
      <c r="S22" s="34"/>
      <c r="T22" s="33">
        <f>U22+X22</f>
        <v>0</v>
      </c>
      <c r="U22" s="33">
        <f>SUM(V22:W22)</f>
        <v>0</v>
      </c>
      <c r="V22" s="34"/>
      <c r="W22" s="34"/>
      <c r="X22" s="33">
        <f>SUM(Y22:Z22)</f>
        <v>0</v>
      </c>
      <c r="Y22" s="34"/>
      <c r="Z22" s="34"/>
      <c r="AA22" s="20"/>
      <c r="AB22" s="20"/>
      <c r="AC22" s="20"/>
      <c r="AD22" s="20"/>
    </row>
    <row r="23" spans="1:30" s="8" customFormat="1" ht="19.5" customHeight="1">
      <c r="A23" s="31" t="s">
        <v>11</v>
      </c>
      <c r="B23" s="32" t="s">
        <v>91</v>
      </c>
      <c r="C23" s="33">
        <f>D23+E23</f>
        <v>586</v>
      </c>
      <c r="D23" s="33">
        <f>G23+N23+U23</f>
        <v>0</v>
      </c>
      <c r="E23" s="33">
        <f>J23+Q23+X23</f>
        <v>586</v>
      </c>
      <c r="F23" s="33">
        <f>G23+J23</f>
        <v>28</v>
      </c>
      <c r="G23" s="33">
        <f>SUM(H23:I23)</f>
        <v>0</v>
      </c>
      <c r="H23" s="34"/>
      <c r="I23" s="34"/>
      <c r="J23" s="33">
        <f>SUM(K23:L23)</f>
        <v>28</v>
      </c>
      <c r="K23" s="34">
        <v>28</v>
      </c>
      <c r="L23" s="34"/>
      <c r="M23" s="33">
        <f>N23+Q23</f>
        <v>558</v>
      </c>
      <c r="N23" s="33">
        <f>SUM(O23:P23)</f>
        <v>0</v>
      </c>
      <c r="O23" s="34"/>
      <c r="P23" s="34"/>
      <c r="Q23" s="33">
        <f>SUM(R23:S23)</f>
        <v>558</v>
      </c>
      <c r="R23" s="34">
        <v>558</v>
      </c>
      <c r="S23" s="34"/>
      <c r="T23" s="33">
        <f>U23+X23</f>
        <v>0</v>
      </c>
      <c r="U23" s="33">
        <f>SUM(V23:W23)</f>
        <v>0</v>
      </c>
      <c r="V23" s="34"/>
      <c r="W23" s="34"/>
      <c r="X23" s="33">
        <f>SUM(Y23:Z23)</f>
        <v>0</v>
      </c>
      <c r="Y23" s="34"/>
      <c r="Z23" s="34"/>
      <c r="AA23" s="20"/>
      <c r="AB23" s="20"/>
      <c r="AC23" s="20"/>
      <c r="AD23" s="20"/>
    </row>
    <row r="24" spans="1:30" s="8" customFormat="1" ht="13.5">
      <c r="A24" s="27">
        <v>3</v>
      </c>
      <c r="B24" s="30" t="s">
        <v>46</v>
      </c>
      <c r="C24" s="29">
        <f>SUM(C25:C26)</f>
        <v>74</v>
      </c>
      <c r="D24" s="29">
        <f aca="true" t="shared" si="5" ref="D24:Z24">SUM(D25:D26)</f>
        <v>0</v>
      </c>
      <c r="E24" s="29">
        <f t="shared" si="5"/>
        <v>74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74</v>
      </c>
      <c r="N24" s="29">
        <f t="shared" si="5"/>
        <v>0</v>
      </c>
      <c r="O24" s="29">
        <f t="shared" si="5"/>
        <v>0</v>
      </c>
      <c r="P24" s="29">
        <f t="shared" si="5"/>
        <v>0</v>
      </c>
      <c r="Q24" s="29">
        <f t="shared" si="5"/>
        <v>74</v>
      </c>
      <c r="R24" s="29">
        <f t="shared" si="5"/>
        <v>74</v>
      </c>
      <c r="S24" s="29">
        <f t="shared" si="5"/>
        <v>0</v>
      </c>
      <c r="T24" s="29">
        <f t="shared" si="5"/>
        <v>0</v>
      </c>
      <c r="U24" s="29">
        <f t="shared" si="5"/>
        <v>0</v>
      </c>
      <c r="V24" s="29">
        <f t="shared" si="5"/>
        <v>0</v>
      </c>
      <c r="W24" s="29">
        <f t="shared" si="5"/>
        <v>0</v>
      </c>
      <c r="X24" s="29">
        <f t="shared" si="5"/>
        <v>0</v>
      </c>
      <c r="Y24" s="29">
        <f t="shared" si="5"/>
        <v>0</v>
      </c>
      <c r="Z24" s="29">
        <f t="shared" si="5"/>
        <v>0</v>
      </c>
      <c r="AA24" s="20"/>
      <c r="AB24" s="20"/>
      <c r="AC24" s="20"/>
      <c r="AD24" s="20"/>
    </row>
    <row r="25" spans="1:30" s="8" customFormat="1" ht="19.5" customHeight="1">
      <c r="A25" s="31" t="s">
        <v>10</v>
      </c>
      <c r="B25" s="32" t="s">
        <v>90</v>
      </c>
      <c r="C25" s="33">
        <f>D25+E25</f>
        <v>0</v>
      </c>
      <c r="D25" s="33">
        <f>G25+N25+U25</f>
        <v>0</v>
      </c>
      <c r="E25" s="33">
        <f>J25+Q25+X25</f>
        <v>0</v>
      </c>
      <c r="F25" s="33">
        <f>G25+J25</f>
        <v>0</v>
      </c>
      <c r="G25" s="33">
        <f>SUM(H25:I25)</f>
        <v>0</v>
      </c>
      <c r="H25" s="34"/>
      <c r="I25" s="34"/>
      <c r="J25" s="33">
        <f>SUM(K25:L25)</f>
        <v>0</v>
      </c>
      <c r="K25" s="34"/>
      <c r="L25" s="34"/>
      <c r="M25" s="33">
        <f>N25+Q25</f>
        <v>0</v>
      </c>
      <c r="N25" s="33">
        <f>SUM(O25:P25)</f>
        <v>0</v>
      </c>
      <c r="O25" s="34"/>
      <c r="P25" s="34"/>
      <c r="Q25" s="33">
        <f>SUM(R25:S25)</f>
        <v>0</v>
      </c>
      <c r="R25" s="34"/>
      <c r="S25" s="34"/>
      <c r="T25" s="33">
        <f>U25+X25</f>
        <v>0</v>
      </c>
      <c r="U25" s="33">
        <f>SUM(V25:W25)</f>
        <v>0</v>
      </c>
      <c r="V25" s="34"/>
      <c r="W25" s="34"/>
      <c r="X25" s="33">
        <f>SUM(Y25:Z25)</f>
        <v>0</v>
      </c>
      <c r="Y25" s="34"/>
      <c r="Z25" s="34"/>
      <c r="AA25" s="20"/>
      <c r="AB25" s="20"/>
      <c r="AC25" s="20"/>
      <c r="AD25" s="20"/>
    </row>
    <row r="26" spans="1:30" s="8" customFormat="1" ht="19.5" customHeight="1">
      <c r="A26" s="31" t="s">
        <v>11</v>
      </c>
      <c r="B26" s="32" t="s">
        <v>91</v>
      </c>
      <c r="C26" s="33">
        <f>D26+E26</f>
        <v>74</v>
      </c>
      <c r="D26" s="33">
        <f>G26+N26+U26</f>
        <v>0</v>
      </c>
      <c r="E26" s="33">
        <f>J26+Q26+X26</f>
        <v>74</v>
      </c>
      <c r="F26" s="33">
        <f>G26+J26</f>
        <v>0</v>
      </c>
      <c r="G26" s="33">
        <f>SUM(H26:I26)</f>
        <v>0</v>
      </c>
      <c r="H26" s="34"/>
      <c r="I26" s="34"/>
      <c r="J26" s="33">
        <f>SUM(K26:L26)</f>
        <v>0</v>
      </c>
      <c r="K26" s="34"/>
      <c r="L26" s="34"/>
      <c r="M26" s="33">
        <f>N26+Q26</f>
        <v>74</v>
      </c>
      <c r="N26" s="33">
        <f>SUM(O26:P26)</f>
        <v>0</v>
      </c>
      <c r="O26" s="34"/>
      <c r="P26" s="34"/>
      <c r="Q26" s="33">
        <f>SUM(R26:S26)</f>
        <v>74</v>
      </c>
      <c r="R26" s="34">
        <v>74</v>
      </c>
      <c r="S26" s="34"/>
      <c r="T26" s="33">
        <f>U26+X26</f>
        <v>0</v>
      </c>
      <c r="U26" s="33">
        <f>SUM(V26:W26)</f>
        <v>0</v>
      </c>
      <c r="V26" s="34"/>
      <c r="W26" s="34"/>
      <c r="X26" s="33">
        <f>SUM(Y26:Z26)</f>
        <v>0</v>
      </c>
      <c r="Y26" s="34"/>
      <c r="Z26" s="34"/>
      <c r="AA26" s="20"/>
      <c r="AB26" s="20"/>
      <c r="AC26" s="20"/>
      <c r="AD26" s="20"/>
    </row>
    <row r="27" spans="1:30" s="8" customFormat="1" ht="13.5">
      <c r="A27" s="27">
        <v>4</v>
      </c>
      <c r="B27" s="30" t="s">
        <v>87</v>
      </c>
      <c r="C27" s="29">
        <f>SUM(C28:C29)</f>
        <v>43</v>
      </c>
      <c r="D27" s="29">
        <f aca="true" t="shared" si="6" ref="D27:Z27">SUM(D28:D29)</f>
        <v>0</v>
      </c>
      <c r="E27" s="29">
        <f t="shared" si="6"/>
        <v>43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43</v>
      </c>
      <c r="N27" s="29">
        <f t="shared" si="6"/>
        <v>0</v>
      </c>
      <c r="O27" s="29">
        <f t="shared" si="6"/>
        <v>0</v>
      </c>
      <c r="P27" s="29">
        <f t="shared" si="6"/>
        <v>0</v>
      </c>
      <c r="Q27" s="29">
        <f t="shared" si="6"/>
        <v>43</v>
      </c>
      <c r="R27" s="29">
        <f t="shared" si="6"/>
        <v>43</v>
      </c>
      <c r="S27" s="29">
        <f t="shared" si="6"/>
        <v>0</v>
      </c>
      <c r="T27" s="29">
        <f t="shared" si="6"/>
        <v>0</v>
      </c>
      <c r="U27" s="29">
        <f t="shared" si="6"/>
        <v>0</v>
      </c>
      <c r="V27" s="29">
        <f t="shared" si="6"/>
        <v>0</v>
      </c>
      <c r="W27" s="29">
        <f t="shared" si="6"/>
        <v>0</v>
      </c>
      <c r="X27" s="29">
        <f t="shared" si="6"/>
        <v>0</v>
      </c>
      <c r="Y27" s="29">
        <f t="shared" si="6"/>
        <v>0</v>
      </c>
      <c r="Z27" s="29">
        <f t="shared" si="6"/>
        <v>0</v>
      </c>
      <c r="AA27" s="20"/>
      <c r="AB27" s="20"/>
      <c r="AC27" s="20"/>
      <c r="AD27" s="20"/>
    </row>
    <row r="28" spans="1:30" s="8" customFormat="1" ht="19.5" customHeight="1">
      <c r="A28" s="31" t="s">
        <v>10</v>
      </c>
      <c r="B28" s="32" t="s">
        <v>90</v>
      </c>
      <c r="C28" s="33">
        <f>D28+E28</f>
        <v>0</v>
      </c>
      <c r="D28" s="33">
        <f>G28+N28+U28</f>
        <v>0</v>
      </c>
      <c r="E28" s="33">
        <f>J28+Q28+X28</f>
        <v>0</v>
      </c>
      <c r="F28" s="33">
        <f>G28+J28</f>
        <v>0</v>
      </c>
      <c r="G28" s="33">
        <f>SUM(H28:I28)</f>
        <v>0</v>
      </c>
      <c r="H28" s="34"/>
      <c r="I28" s="34"/>
      <c r="J28" s="33">
        <f>SUM(K28:L28)</f>
        <v>0</v>
      </c>
      <c r="K28" s="34"/>
      <c r="L28" s="34"/>
      <c r="M28" s="33">
        <f>N28+Q28</f>
        <v>0</v>
      </c>
      <c r="N28" s="33">
        <f>SUM(O28:P28)</f>
        <v>0</v>
      </c>
      <c r="O28" s="34"/>
      <c r="P28" s="34"/>
      <c r="Q28" s="33">
        <f>SUM(R28:S28)</f>
        <v>0</v>
      </c>
      <c r="R28" s="34"/>
      <c r="S28" s="34"/>
      <c r="T28" s="33">
        <f>U28+X28</f>
        <v>0</v>
      </c>
      <c r="U28" s="33">
        <f>SUM(V28:W28)</f>
        <v>0</v>
      </c>
      <c r="V28" s="34"/>
      <c r="W28" s="34"/>
      <c r="X28" s="33">
        <f>SUM(Y28:Z28)</f>
        <v>0</v>
      </c>
      <c r="Y28" s="34"/>
      <c r="Z28" s="34"/>
      <c r="AA28" s="20"/>
      <c r="AB28" s="20"/>
      <c r="AC28" s="20"/>
      <c r="AD28" s="20"/>
    </row>
    <row r="29" spans="1:30" s="8" customFormat="1" ht="19.5" customHeight="1">
      <c r="A29" s="31" t="s">
        <v>11</v>
      </c>
      <c r="B29" s="32" t="s">
        <v>91</v>
      </c>
      <c r="C29" s="33">
        <f>D29+E29</f>
        <v>43</v>
      </c>
      <c r="D29" s="33">
        <f>G29+N29+U29</f>
        <v>0</v>
      </c>
      <c r="E29" s="33">
        <f>J29+Q29+X29</f>
        <v>43</v>
      </c>
      <c r="F29" s="33">
        <f>G29+J29</f>
        <v>0</v>
      </c>
      <c r="G29" s="33">
        <f>SUM(H29:I29)</f>
        <v>0</v>
      </c>
      <c r="H29" s="34"/>
      <c r="I29" s="34"/>
      <c r="J29" s="33">
        <f>SUM(K29:L29)</f>
        <v>0</v>
      </c>
      <c r="K29" s="34"/>
      <c r="L29" s="34"/>
      <c r="M29" s="33">
        <f>N29+Q29</f>
        <v>43</v>
      </c>
      <c r="N29" s="33">
        <f>SUM(O29:P29)</f>
        <v>0</v>
      </c>
      <c r="O29" s="34"/>
      <c r="P29" s="34"/>
      <c r="Q29" s="33">
        <f>SUM(R29:S29)</f>
        <v>43</v>
      </c>
      <c r="R29" s="34">
        <v>43</v>
      </c>
      <c r="S29" s="34"/>
      <c r="T29" s="33">
        <f>U29+X29</f>
        <v>0</v>
      </c>
      <c r="U29" s="33">
        <f>SUM(V29:W29)</f>
        <v>0</v>
      </c>
      <c r="V29" s="34"/>
      <c r="W29" s="34"/>
      <c r="X29" s="33">
        <f>SUM(Y29:Z29)</f>
        <v>0</v>
      </c>
      <c r="Y29" s="34"/>
      <c r="Z29" s="34"/>
      <c r="AA29" s="20"/>
      <c r="AB29" s="20"/>
      <c r="AC29" s="20"/>
      <c r="AD29" s="20"/>
    </row>
    <row r="30" spans="1:30" s="8" customFormat="1" ht="13.5">
      <c r="A30" s="27">
        <v>5</v>
      </c>
      <c r="B30" s="30" t="s">
        <v>33</v>
      </c>
      <c r="C30" s="29">
        <f>SUM(C31:C32)</f>
        <v>251</v>
      </c>
      <c r="D30" s="29">
        <f aca="true" t="shared" si="7" ref="D30:Z30">SUM(D31:D32)</f>
        <v>0</v>
      </c>
      <c r="E30" s="29">
        <f t="shared" si="7"/>
        <v>251</v>
      </c>
      <c r="F30" s="29">
        <f t="shared" si="7"/>
        <v>0</v>
      </c>
      <c r="G30" s="29">
        <f t="shared" si="7"/>
        <v>0</v>
      </c>
      <c r="H30" s="29">
        <f t="shared" si="7"/>
        <v>0</v>
      </c>
      <c r="I30" s="29">
        <f t="shared" si="7"/>
        <v>0</v>
      </c>
      <c r="J30" s="29">
        <f t="shared" si="7"/>
        <v>0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7"/>
        <v>0</v>
      </c>
      <c r="O30" s="29">
        <f t="shared" si="7"/>
        <v>0</v>
      </c>
      <c r="P30" s="29">
        <f t="shared" si="7"/>
        <v>0</v>
      </c>
      <c r="Q30" s="29">
        <f t="shared" si="7"/>
        <v>0</v>
      </c>
      <c r="R30" s="29">
        <f t="shared" si="7"/>
        <v>0</v>
      </c>
      <c r="S30" s="29">
        <f t="shared" si="7"/>
        <v>0</v>
      </c>
      <c r="T30" s="29">
        <f t="shared" si="7"/>
        <v>251</v>
      </c>
      <c r="U30" s="29">
        <f t="shared" si="7"/>
        <v>0</v>
      </c>
      <c r="V30" s="29">
        <f t="shared" si="7"/>
        <v>0</v>
      </c>
      <c r="W30" s="29">
        <f t="shared" si="7"/>
        <v>0</v>
      </c>
      <c r="X30" s="29">
        <f t="shared" si="7"/>
        <v>251</v>
      </c>
      <c r="Y30" s="29">
        <f t="shared" si="7"/>
        <v>251</v>
      </c>
      <c r="Z30" s="29">
        <f t="shared" si="7"/>
        <v>0</v>
      </c>
      <c r="AA30" s="20"/>
      <c r="AB30" s="20"/>
      <c r="AC30" s="20"/>
      <c r="AD30" s="20"/>
    </row>
    <row r="31" spans="1:30" s="8" customFormat="1" ht="19.5" customHeight="1">
      <c r="A31" s="31" t="s">
        <v>10</v>
      </c>
      <c r="B31" s="32" t="s">
        <v>90</v>
      </c>
      <c r="C31" s="33">
        <f>D31+E31</f>
        <v>33</v>
      </c>
      <c r="D31" s="33">
        <f>G31+N31+U31</f>
        <v>0</v>
      </c>
      <c r="E31" s="33">
        <f>J31+Q31+X31</f>
        <v>33</v>
      </c>
      <c r="F31" s="33">
        <f>G31+J31</f>
        <v>0</v>
      </c>
      <c r="G31" s="33">
        <f>SUM(H31:I31)</f>
        <v>0</v>
      </c>
      <c r="H31" s="34"/>
      <c r="I31" s="34"/>
      <c r="J31" s="33">
        <f>SUM(K31:L31)</f>
        <v>0</v>
      </c>
      <c r="K31" s="34"/>
      <c r="L31" s="34"/>
      <c r="M31" s="33">
        <f>N31+Q31</f>
        <v>0</v>
      </c>
      <c r="N31" s="33">
        <f>SUM(O31:P31)</f>
        <v>0</v>
      </c>
      <c r="O31" s="34"/>
      <c r="P31" s="34"/>
      <c r="Q31" s="33">
        <f>SUM(R31:S31)</f>
        <v>0</v>
      </c>
      <c r="R31" s="34"/>
      <c r="S31" s="34"/>
      <c r="T31" s="33">
        <f>U31+X31</f>
        <v>33</v>
      </c>
      <c r="U31" s="33">
        <f>SUM(V31:W31)</f>
        <v>0</v>
      </c>
      <c r="V31" s="34"/>
      <c r="W31" s="34"/>
      <c r="X31" s="33">
        <f>SUM(Y31:Z31)</f>
        <v>33</v>
      </c>
      <c r="Y31" s="34">
        <v>33</v>
      </c>
      <c r="Z31" s="34"/>
      <c r="AA31" s="20"/>
      <c r="AB31" s="20"/>
      <c r="AC31" s="20"/>
      <c r="AD31" s="20"/>
    </row>
    <row r="32" spans="1:30" s="8" customFormat="1" ht="19.5" customHeight="1">
      <c r="A32" s="31" t="s">
        <v>11</v>
      </c>
      <c r="B32" s="32" t="s">
        <v>91</v>
      </c>
      <c r="C32" s="33">
        <f>D32+E32</f>
        <v>218</v>
      </c>
      <c r="D32" s="33">
        <f>G32+N32+U32</f>
        <v>0</v>
      </c>
      <c r="E32" s="33">
        <f>J32+Q32+X32</f>
        <v>218</v>
      </c>
      <c r="F32" s="33">
        <f>G32+J32</f>
        <v>0</v>
      </c>
      <c r="G32" s="33">
        <f>SUM(H32:I32)</f>
        <v>0</v>
      </c>
      <c r="H32" s="34"/>
      <c r="I32" s="34"/>
      <c r="J32" s="33">
        <f>SUM(K32:L32)</f>
        <v>0</v>
      </c>
      <c r="K32" s="34"/>
      <c r="L32" s="34"/>
      <c r="M32" s="33">
        <f>N32+Q32</f>
        <v>0</v>
      </c>
      <c r="N32" s="33">
        <f>SUM(O32:P32)</f>
        <v>0</v>
      </c>
      <c r="O32" s="34"/>
      <c r="P32" s="34"/>
      <c r="Q32" s="33">
        <f>SUM(R32:S32)</f>
        <v>0</v>
      </c>
      <c r="R32" s="34"/>
      <c r="S32" s="34"/>
      <c r="T32" s="33">
        <f>U32+X32</f>
        <v>218</v>
      </c>
      <c r="U32" s="33">
        <f>SUM(V32:W32)</f>
        <v>0</v>
      </c>
      <c r="V32" s="34"/>
      <c r="W32" s="34"/>
      <c r="X32" s="33">
        <f>SUM(Y32:Z32)</f>
        <v>218</v>
      </c>
      <c r="Y32" s="34">
        <v>218</v>
      </c>
      <c r="Z32" s="34"/>
      <c r="AA32" s="20"/>
      <c r="AB32" s="20"/>
      <c r="AC32" s="20"/>
      <c r="AD32" s="20"/>
    </row>
    <row r="33" spans="1:30" s="8" customFormat="1" ht="13.5">
      <c r="A33" s="27">
        <v>6</v>
      </c>
      <c r="B33" s="30" t="s">
        <v>31</v>
      </c>
      <c r="C33" s="29">
        <f>SUM(C34:C35)</f>
        <v>339</v>
      </c>
      <c r="D33" s="29">
        <f aca="true" t="shared" si="8" ref="D33:Z33">SUM(D34:D35)</f>
        <v>0</v>
      </c>
      <c r="E33" s="29">
        <f t="shared" si="8"/>
        <v>339</v>
      </c>
      <c r="F33" s="29">
        <f t="shared" si="8"/>
        <v>235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235</v>
      </c>
      <c r="K33" s="29">
        <f t="shared" si="8"/>
        <v>235</v>
      </c>
      <c r="L33" s="29">
        <f t="shared" si="8"/>
        <v>0</v>
      </c>
      <c r="M33" s="29">
        <f t="shared" si="8"/>
        <v>10</v>
      </c>
      <c r="N33" s="29">
        <f t="shared" si="8"/>
        <v>0</v>
      </c>
      <c r="O33" s="29">
        <f t="shared" si="8"/>
        <v>0</v>
      </c>
      <c r="P33" s="29">
        <f t="shared" si="8"/>
        <v>0</v>
      </c>
      <c r="Q33" s="29">
        <f t="shared" si="8"/>
        <v>10</v>
      </c>
      <c r="R33" s="29">
        <f t="shared" si="8"/>
        <v>10</v>
      </c>
      <c r="S33" s="29">
        <f t="shared" si="8"/>
        <v>0</v>
      </c>
      <c r="T33" s="29">
        <f t="shared" si="8"/>
        <v>94</v>
      </c>
      <c r="U33" s="29">
        <f t="shared" si="8"/>
        <v>0</v>
      </c>
      <c r="V33" s="29">
        <f t="shared" si="8"/>
        <v>0</v>
      </c>
      <c r="W33" s="29">
        <f t="shared" si="8"/>
        <v>0</v>
      </c>
      <c r="X33" s="29">
        <f t="shared" si="8"/>
        <v>94</v>
      </c>
      <c r="Y33" s="29">
        <f t="shared" si="8"/>
        <v>94</v>
      </c>
      <c r="Z33" s="29">
        <f t="shared" si="8"/>
        <v>0</v>
      </c>
      <c r="AA33" s="20"/>
      <c r="AB33" s="20"/>
      <c r="AC33" s="20"/>
      <c r="AD33" s="20"/>
    </row>
    <row r="34" spans="1:30" s="8" customFormat="1" ht="19.5" customHeight="1">
      <c r="A34" s="31" t="s">
        <v>10</v>
      </c>
      <c r="B34" s="32" t="s">
        <v>90</v>
      </c>
      <c r="C34" s="33">
        <f>D34+E34</f>
        <v>43</v>
      </c>
      <c r="D34" s="33">
        <f>G34+N34+U34</f>
        <v>0</v>
      </c>
      <c r="E34" s="33">
        <f>J34+Q34+X34</f>
        <v>43</v>
      </c>
      <c r="F34" s="33">
        <f>G34+J34</f>
        <v>31</v>
      </c>
      <c r="G34" s="33">
        <f>SUM(H34:I34)</f>
        <v>0</v>
      </c>
      <c r="H34" s="34"/>
      <c r="I34" s="34"/>
      <c r="J34" s="33">
        <f>SUM(K34:L34)</f>
        <v>31</v>
      </c>
      <c r="K34" s="34">
        <v>31</v>
      </c>
      <c r="L34" s="34"/>
      <c r="M34" s="33">
        <f>N34+Q34</f>
        <v>0</v>
      </c>
      <c r="N34" s="33">
        <f>SUM(O34:P34)</f>
        <v>0</v>
      </c>
      <c r="O34" s="34"/>
      <c r="P34" s="34"/>
      <c r="Q34" s="33">
        <f>SUM(R34:S34)</f>
        <v>0</v>
      </c>
      <c r="R34" s="34"/>
      <c r="S34" s="34"/>
      <c r="T34" s="33">
        <f>U34+X34</f>
        <v>12</v>
      </c>
      <c r="U34" s="33">
        <f>SUM(V34:W34)</f>
        <v>0</v>
      </c>
      <c r="V34" s="34"/>
      <c r="W34" s="34"/>
      <c r="X34" s="33">
        <f>SUM(Y34:Z34)</f>
        <v>12</v>
      </c>
      <c r="Y34" s="34">
        <v>12</v>
      </c>
      <c r="Z34" s="34"/>
      <c r="AA34" s="20"/>
      <c r="AB34" s="20"/>
      <c r="AC34" s="20"/>
      <c r="AD34" s="20"/>
    </row>
    <row r="35" spans="1:30" s="8" customFormat="1" ht="19.5" customHeight="1">
      <c r="A35" s="31" t="s">
        <v>11</v>
      </c>
      <c r="B35" s="32" t="s">
        <v>91</v>
      </c>
      <c r="C35" s="33">
        <f>D35+E35</f>
        <v>296</v>
      </c>
      <c r="D35" s="33">
        <f>G35+N35+U35</f>
        <v>0</v>
      </c>
      <c r="E35" s="33">
        <f>J35+Q35+X35</f>
        <v>296</v>
      </c>
      <c r="F35" s="33">
        <f>G35+J35</f>
        <v>204</v>
      </c>
      <c r="G35" s="33">
        <f>SUM(H35:I35)</f>
        <v>0</v>
      </c>
      <c r="H35" s="34"/>
      <c r="I35" s="34"/>
      <c r="J35" s="33">
        <f>SUM(K35:L35)</f>
        <v>204</v>
      </c>
      <c r="K35" s="34">
        <v>204</v>
      </c>
      <c r="L35" s="34"/>
      <c r="M35" s="33">
        <f>N35+Q35</f>
        <v>10</v>
      </c>
      <c r="N35" s="33">
        <f>SUM(O35:P35)</f>
        <v>0</v>
      </c>
      <c r="O35" s="34"/>
      <c r="P35" s="34"/>
      <c r="Q35" s="33">
        <f>SUM(R35:S35)</f>
        <v>10</v>
      </c>
      <c r="R35" s="34">
        <v>10</v>
      </c>
      <c r="S35" s="34"/>
      <c r="T35" s="33">
        <f>U35+X35</f>
        <v>82</v>
      </c>
      <c r="U35" s="33">
        <f>SUM(V35:W35)</f>
        <v>0</v>
      </c>
      <c r="V35" s="34"/>
      <c r="W35" s="34"/>
      <c r="X35" s="33">
        <f>SUM(Y35:Z35)</f>
        <v>82</v>
      </c>
      <c r="Y35" s="34">
        <v>82</v>
      </c>
      <c r="Z35" s="34"/>
      <c r="AA35" s="20"/>
      <c r="AB35" s="20"/>
      <c r="AC35" s="20"/>
      <c r="AD35" s="20"/>
    </row>
    <row r="36" spans="1:30" s="8" customFormat="1" ht="27">
      <c r="A36" s="27">
        <v>7</v>
      </c>
      <c r="B36" s="30" t="s">
        <v>57</v>
      </c>
      <c r="C36" s="29">
        <f>SUM(C37:C38)</f>
        <v>12017</v>
      </c>
      <c r="D36" s="29">
        <f aca="true" t="shared" si="9" ref="D36:Z36">SUM(D37:D38)</f>
        <v>6539</v>
      </c>
      <c r="E36" s="29">
        <f t="shared" si="9"/>
        <v>5478</v>
      </c>
      <c r="F36" s="29">
        <f t="shared" si="9"/>
        <v>12007</v>
      </c>
      <c r="G36" s="29">
        <f t="shared" si="9"/>
        <v>6539</v>
      </c>
      <c r="H36" s="29">
        <f t="shared" si="9"/>
        <v>6539</v>
      </c>
      <c r="I36" s="29">
        <f t="shared" si="9"/>
        <v>0</v>
      </c>
      <c r="J36" s="29">
        <f t="shared" si="9"/>
        <v>5468</v>
      </c>
      <c r="K36" s="29">
        <f t="shared" si="9"/>
        <v>5468</v>
      </c>
      <c r="L36" s="29">
        <f t="shared" si="9"/>
        <v>0</v>
      </c>
      <c r="M36" s="29">
        <f t="shared" si="9"/>
        <v>10</v>
      </c>
      <c r="N36" s="29">
        <f t="shared" si="9"/>
        <v>0</v>
      </c>
      <c r="O36" s="29">
        <f t="shared" si="9"/>
        <v>0</v>
      </c>
      <c r="P36" s="29">
        <f t="shared" si="9"/>
        <v>0</v>
      </c>
      <c r="Q36" s="29">
        <f t="shared" si="9"/>
        <v>10</v>
      </c>
      <c r="R36" s="29">
        <f t="shared" si="9"/>
        <v>10</v>
      </c>
      <c r="S36" s="29">
        <f t="shared" si="9"/>
        <v>0</v>
      </c>
      <c r="T36" s="29">
        <f t="shared" si="9"/>
        <v>0</v>
      </c>
      <c r="U36" s="29">
        <f t="shared" si="9"/>
        <v>0</v>
      </c>
      <c r="V36" s="29">
        <f t="shared" si="9"/>
        <v>0</v>
      </c>
      <c r="W36" s="29">
        <f t="shared" si="9"/>
        <v>0</v>
      </c>
      <c r="X36" s="29">
        <f t="shared" si="9"/>
        <v>0</v>
      </c>
      <c r="Y36" s="29">
        <f t="shared" si="9"/>
        <v>0</v>
      </c>
      <c r="Z36" s="29">
        <f t="shared" si="9"/>
        <v>0</v>
      </c>
      <c r="AA36" s="20"/>
      <c r="AB36" s="20"/>
      <c r="AC36" s="20"/>
      <c r="AD36" s="20"/>
    </row>
    <row r="37" spans="1:30" s="8" customFormat="1" ht="19.5" customHeight="1">
      <c r="A37" s="31" t="s">
        <v>10</v>
      </c>
      <c r="B37" s="32" t="s">
        <v>90</v>
      </c>
      <c r="C37" s="33">
        <f>D37+E37</f>
        <v>3553</v>
      </c>
      <c r="D37" s="33">
        <f>G37+N37+U37</f>
        <v>2840</v>
      </c>
      <c r="E37" s="33">
        <f>J37+Q37+X37</f>
        <v>713</v>
      </c>
      <c r="F37" s="33">
        <f>G37+J37</f>
        <v>3553</v>
      </c>
      <c r="G37" s="33">
        <f>SUM(H37:I37)</f>
        <v>2840</v>
      </c>
      <c r="H37" s="34">
        <v>2840</v>
      </c>
      <c r="I37" s="34"/>
      <c r="J37" s="33">
        <f>SUM(K37:L37)</f>
        <v>713</v>
      </c>
      <c r="K37" s="34">
        <v>713</v>
      </c>
      <c r="L37" s="34"/>
      <c r="M37" s="33">
        <f>N37+Q37</f>
        <v>0</v>
      </c>
      <c r="N37" s="33">
        <f>SUM(O37:P37)</f>
        <v>0</v>
      </c>
      <c r="O37" s="34"/>
      <c r="P37" s="34"/>
      <c r="Q37" s="33">
        <f>SUM(R37:S37)</f>
        <v>0</v>
      </c>
      <c r="R37" s="34"/>
      <c r="S37" s="34"/>
      <c r="T37" s="33">
        <f>U37+X37</f>
        <v>0</v>
      </c>
      <c r="U37" s="33">
        <f>SUM(V37:W37)</f>
        <v>0</v>
      </c>
      <c r="V37" s="34"/>
      <c r="W37" s="34"/>
      <c r="X37" s="33">
        <f>SUM(Y37:Z37)</f>
        <v>0</v>
      </c>
      <c r="Y37" s="34"/>
      <c r="Z37" s="34"/>
      <c r="AA37" s="20"/>
      <c r="AB37" s="20"/>
      <c r="AC37" s="20"/>
      <c r="AD37" s="20"/>
    </row>
    <row r="38" spans="1:30" s="8" customFormat="1" ht="19.5" customHeight="1">
      <c r="A38" s="31" t="s">
        <v>11</v>
      </c>
      <c r="B38" s="32" t="s">
        <v>91</v>
      </c>
      <c r="C38" s="33">
        <f>D38+E38</f>
        <v>8464</v>
      </c>
      <c r="D38" s="33">
        <f>G38+N38+U38</f>
        <v>3699</v>
      </c>
      <c r="E38" s="33">
        <f>J38+Q38+X38</f>
        <v>4765</v>
      </c>
      <c r="F38" s="33">
        <f>G38+J38</f>
        <v>8454</v>
      </c>
      <c r="G38" s="33">
        <f>SUM(H38:I38)</f>
        <v>3699</v>
      </c>
      <c r="H38" s="34">
        <v>3699</v>
      </c>
      <c r="I38" s="34"/>
      <c r="J38" s="33">
        <f>SUM(K38:L38)</f>
        <v>4755</v>
      </c>
      <c r="K38" s="34">
        <v>4755</v>
      </c>
      <c r="L38" s="34"/>
      <c r="M38" s="33">
        <f>N38+Q38</f>
        <v>10</v>
      </c>
      <c r="N38" s="33">
        <f>SUM(O38:P38)</f>
        <v>0</v>
      </c>
      <c r="O38" s="34"/>
      <c r="P38" s="34"/>
      <c r="Q38" s="33">
        <f>SUM(R38:S38)</f>
        <v>10</v>
      </c>
      <c r="R38" s="34">
        <v>10</v>
      </c>
      <c r="S38" s="34"/>
      <c r="T38" s="33">
        <f>U38+X38</f>
        <v>0</v>
      </c>
      <c r="U38" s="33">
        <f>SUM(V38:W38)</f>
        <v>0</v>
      </c>
      <c r="V38" s="34"/>
      <c r="W38" s="34"/>
      <c r="X38" s="33">
        <f>SUM(Y38:Z38)</f>
        <v>0</v>
      </c>
      <c r="Y38" s="34"/>
      <c r="Z38" s="34"/>
      <c r="AA38" s="20"/>
      <c r="AB38" s="20"/>
      <c r="AC38" s="20"/>
      <c r="AD38" s="20"/>
    </row>
    <row r="39" spans="1:30" s="8" customFormat="1" ht="27">
      <c r="A39" s="27">
        <v>8</v>
      </c>
      <c r="B39" s="30" t="s">
        <v>58</v>
      </c>
      <c r="C39" s="29">
        <f>SUM(C40:C41)</f>
        <v>1094</v>
      </c>
      <c r="D39" s="29">
        <f aca="true" t="shared" si="10" ref="D39:Z39">SUM(D40:D41)</f>
        <v>0</v>
      </c>
      <c r="E39" s="29">
        <f t="shared" si="10"/>
        <v>1094</v>
      </c>
      <c r="F39" s="29">
        <f t="shared" si="10"/>
        <v>0</v>
      </c>
      <c r="G39" s="29">
        <f t="shared" si="10"/>
        <v>0</v>
      </c>
      <c r="H39" s="29">
        <f t="shared" si="10"/>
        <v>0</v>
      </c>
      <c r="I39" s="29">
        <f t="shared" si="10"/>
        <v>0</v>
      </c>
      <c r="J39" s="29">
        <f t="shared" si="10"/>
        <v>0</v>
      </c>
      <c r="K39" s="29">
        <f t="shared" si="10"/>
        <v>0</v>
      </c>
      <c r="L39" s="29">
        <f t="shared" si="10"/>
        <v>0</v>
      </c>
      <c r="M39" s="29">
        <f t="shared" si="10"/>
        <v>0</v>
      </c>
      <c r="N39" s="29">
        <f t="shared" si="10"/>
        <v>0</v>
      </c>
      <c r="O39" s="29">
        <f t="shared" si="10"/>
        <v>0</v>
      </c>
      <c r="P39" s="29">
        <f t="shared" si="10"/>
        <v>0</v>
      </c>
      <c r="Q39" s="29">
        <f t="shared" si="10"/>
        <v>0</v>
      </c>
      <c r="R39" s="29">
        <f t="shared" si="10"/>
        <v>0</v>
      </c>
      <c r="S39" s="29">
        <f t="shared" si="10"/>
        <v>0</v>
      </c>
      <c r="T39" s="29">
        <f t="shared" si="10"/>
        <v>1094</v>
      </c>
      <c r="U39" s="29">
        <f t="shared" si="10"/>
        <v>0</v>
      </c>
      <c r="V39" s="29">
        <f t="shared" si="10"/>
        <v>0</v>
      </c>
      <c r="W39" s="29">
        <f t="shared" si="10"/>
        <v>0</v>
      </c>
      <c r="X39" s="29">
        <f t="shared" si="10"/>
        <v>1094</v>
      </c>
      <c r="Y39" s="29">
        <f t="shared" si="10"/>
        <v>1094</v>
      </c>
      <c r="Z39" s="29">
        <f t="shared" si="10"/>
        <v>0</v>
      </c>
      <c r="AA39" s="20"/>
      <c r="AB39" s="20"/>
      <c r="AC39" s="20"/>
      <c r="AD39" s="20"/>
    </row>
    <row r="40" spans="1:30" s="8" customFormat="1" ht="19.5" customHeight="1">
      <c r="A40" s="31" t="s">
        <v>10</v>
      </c>
      <c r="B40" s="32" t="s">
        <v>90</v>
      </c>
      <c r="C40" s="33">
        <f>D40+E40</f>
        <v>144</v>
      </c>
      <c r="D40" s="33">
        <f>G40+N40+U40</f>
        <v>0</v>
      </c>
      <c r="E40" s="33">
        <f>J40+Q40+X40</f>
        <v>144</v>
      </c>
      <c r="F40" s="33">
        <f>G40+J40</f>
        <v>0</v>
      </c>
      <c r="G40" s="33">
        <f>SUM(H40:I40)</f>
        <v>0</v>
      </c>
      <c r="H40" s="34"/>
      <c r="I40" s="34"/>
      <c r="J40" s="33">
        <f>SUM(K40:L40)</f>
        <v>0</v>
      </c>
      <c r="K40" s="34"/>
      <c r="L40" s="34"/>
      <c r="M40" s="33">
        <f>N40+Q40</f>
        <v>0</v>
      </c>
      <c r="N40" s="33">
        <f>SUM(O40:P40)</f>
        <v>0</v>
      </c>
      <c r="O40" s="34"/>
      <c r="P40" s="34"/>
      <c r="Q40" s="33">
        <f>SUM(R40:S40)</f>
        <v>0</v>
      </c>
      <c r="R40" s="34"/>
      <c r="S40" s="34"/>
      <c r="T40" s="33">
        <f>U40+X40</f>
        <v>144</v>
      </c>
      <c r="U40" s="33">
        <f>SUM(V40:W40)</f>
        <v>0</v>
      </c>
      <c r="V40" s="34"/>
      <c r="W40" s="34"/>
      <c r="X40" s="33">
        <f>SUM(Y40:Z40)</f>
        <v>144</v>
      </c>
      <c r="Y40" s="34">
        <v>144</v>
      </c>
      <c r="Z40" s="34"/>
      <c r="AA40" s="20"/>
      <c r="AB40" s="20"/>
      <c r="AC40" s="20"/>
      <c r="AD40" s="20"/>
    </row>
    <row r="41" spans="1:30" s="8" customFormat="1" ht="19.5" customHeight="1">
      <c r="A41" s="31" t="s">
        <v>11</v>
      </c>
      <c r="B41" s="32" t="s">
        <v>91</v>
      </c>
      <c r="C41" s="33">
        <f>D41+E41</f>
        <v>950</v>
      </c>
      <c r="D41" s="33">
        <f>G41+N41+U41</f>
        <v>0</v>
      </c>
      <c r="E41" s="33">
        <f>J41+Q41+X41</f>
        <v>950</v>
      </c>
      <c r="F41" s="33">
        <f>G41+J41</f>
        <v>0</v>
      </c>
      <c r="G41" s="33">
        <f>SUM(H41:I41)</f>
        <v>0</v>
      </c>
      <c r="H41" s="34"/>
      <c r="I41" s="34"/>
      <c r="J41" s="33">
        <f>SUM(K41:L41)</f>
        <v>0</v>
      </c>
      <c r="K41" s="34"/>
      <c r="L41" s="34"/>
      <c r="M41" s="33">
        <f>N41+Q41</f>
        <v>0</v>
      </c>
      <c r="N41" s="33">
        <f>SUM(O41:P41)</f>
        <v>0</v>
      </c>
      <c r="O41" s="34"/>
      <c r="P41" s="34"/>
      <c r="Q41" s="33">
        <f>SUM(R41:S41)</f>
        <v>0</v>
      </c>
      <c r="R41" s="34"/>
      <c r="S41" s="34"/>
      <c r="T41" s="33">
        <f>U41+X41</f>
        <v>950</v>
      </c>
      <c r="U41" s="33">
        <f>SUM(V41:W41)</f>
        <v>0</v>
      </c>
      <c r="V41" s="34"/>
      <c r="W41" s="34"/>
      <c r="X41" s="33">
        <f>SUM(Y41:Z41)</f>
        <v>950</v>
      </c>
      <c r="Y41" s="34">
        <v>950</v>
      </c>
      <c r="Z41" s="34"/>
      <c r="AA41" s="20"/>
      <c r="AB41" s="20"/>
      <c r="AC41" s="20"/>
      <c r="AD41" s="20"/>
    </row>
    <row r="42" spans="1:30" s="8" customFormat="1" ht="27">
      <c r="A42" s="27">
        <v>9</v>
      </c>
      <c r="B42" s="30" t="s">
        <v>32</v>
      </c>
      <c r="C42" s="29">
        <f>SUM(C43:C44)</f>
        <v>5</v>
      </c>
      <c r="D42" s="29">
        <f aca="true" t="shared" si="11" ref="D42:Z42">SUM(D43:D44)</f>
        <v>0</v>
      </c>
      <c r="E42" s="29">
        <f t="shared" si="11"/>
        <v>5</v>
      </c>
      <c r="F42" s="29">
        <f t="shared" si="11"/>
        <v>0</v>
      </c>
      <c r="G42" s="29">
        <f t="shared" si="11"/>
        <v>0</v>
      </c>
      <c r="H42" s="29">
        <f t="shared" si="11"/>
        <v>0</v>
      </c>
      <c r="I42" s="29">
        <f t="shared" si="11"/>
        <v>0</v>
      </c>
      <c r="J42" s="29">
        <f t="shared" si="11"/>
        <v>0</v>
      </c>
      <c r="K42" s="29">
        <f t="shared" si="11"/>
        <v>0</v>
      </c>
      <c r="L42" s="29">
        <f t="shared" si="11"/>
        <v>0</v>
      </c>
      <c r="M42" s="29">
        <f t="shared" si="11"/>
        <v>5</v>
      </c>
      <c r="N42" s="29">
        <f t="shared" si="11"/>
        <v>0</v>
      </c>
      <c r="O42" s="29">
        <f t="shared" si="11"/>
        <v>0</v>
      </c>
      <c r="P42" s="29">
        <f t="shared" si="11"/>
        <v>0</v>
      </c>
      <c r="Q42" s="29">
        <f t="shared" si="11"/>
        <v>5</v>
      </c>
      <c r="R42" s="29">
        <f t="shared" si="11"/>
        <v>5</v>
      </c>
      <c r="S42" s="29">
        <f t="shared" si="11"/>
        <v>0</v>
      </c>
      <c r="T42" s="29">
        <f t="shared" si="11"/>
        <v>0</v>
      </c>
      <c r="U42" s="29">
        <f t="shared" si="11"/>
        <v>0</v>
      </c>
      <c r="V42" s="29">
        <f t="shared" si="11"/>
        <v>0</v>
      </c>
      <c r="W42" s="29">
        <f t="shared" si="11"/>
        <v>0</v>
      </c>
      <c r="X42" s="29">
        <f t="shared" si="11"/>
        <v>0</v>
      </c>
      <c r="Y42" s="29">
        <f t="shared" si="11"/>
        <v>0</v>
      </c>
      <c r="Z42" s="29">
        <f t="shared" si="11"/>
        <v>0</v>
      </c>
      <c r="AA42" s="20"/>
      <c r="AB42" s="20"/>
      <c r="AC42" s="20"/>
      <c r="AD42" s="20"/>
    </row>
    <row r="43" spans="1:30" s="8" customFormat="1" ht="19.5" customHeight="1">
      <c r="A43" s="31" t="s">
        <v>10</v>
      </c>
      <c r="B43" s="32" t="s">
        <v>90</v>
      </c>
      <c r="C43" s="33">
        <f>D43+E43</f>
        <v>0</v>
      </c>
      <c r="D43" s="33">
        <f>G43+N43+U43</f>
        <v>0</v>
      </c>
      <c r="E43" s="33">
        <f>J43+Q43+X43</f>
        <v>0</v>
      </c>
      <c r="F43" s="33">
        <f>G43+J43</f>
        <v>0</v>
      </c>
      <c r="G43" s="33">
        <f>SUM(H43:I43)</f>
        <v>0</v>
      </c>
      <c r="H43" s="34"/>
      <c r="I43" s="34"/>
      <c r="J43" s="33">
        <f>SUM(K43:L43)</f>
        <v>0</v>
      </c>
      <c r="K43" s="34"/>
      <c r="L43" s="34"/>
      <c r="M43" s="33">
        <f>N43+Q43</f>
        <v>0</v>
      </c>
      <c r="N43" s="33">
        <f>SUM(O43:P43)</f>
        <v>0</v>
      </c>
      <c r="O43" s="34"/>
      <c r="P43" s="34"/>
      <c r="Q43" s="33">
        <f>SUM(R43:S43)</f>
        <v>0</v>
      </c>
      <c r="R43" s="34"/>
      <c r="S43" s="34"/>
      <c r="T43" s="33">
        <f>U43+X43</f>
        <v>0</v>
      </c>
      <c r="U43" s="33">
        <f>SUM(V43:W43)</f>
        <v>0</v>
      </c>
      <c r="V43" s="34"/>
      <c r="W43" s="34"/>
      <c r="X43" s="33">
        <f>SUM(Y43:Z43)</f>
        <v>0</v>
      </c>
      <c r="Y43" s="34"/>
      <c r="Z43" s="34"/>
      <c r="AA43" s="20"/>
      <c r="AB43" s="20"/>
      <c r="AC43" s="20"/>
      <c r="AD43" s="20"/>
    </row>
    <row r="44" spans="1:30" s="8" customFormat="1" ht="19.5" customHeight="1">
      <c r="A44" s="31" t="s">
        <v>11</v>
      </c>
      <c r="B44" s="32" t="s">
        <v>91</v>
      </c>
      <c r="C44" s="33">
        <f>D44+E44</f>
        <v>5</v>
      </c>
      <c r="D44" s="33">
        <f>G44+N44+U44</f>
        <v>0</v>
      </c>
      <c r="E44" s="33">
        <f>J44+Q44+X44</f>
        <v>5</v>
      </c>
      <c r="F44" s="33">
        <f>G44+J44</f>
        <v>0</v>
      </c>
      <c r="G44" s="33">
        <f>SUM(H44:I44)</f>
        <v>0</v>
      </c>
      <c r="H44" s="34"/>
      <c r="I44" s="34"/>
      <c r="J44" s="33">
        <f>SUM(K44:L44)</f>
        <v>0</v>
      </c>
      <c r="K44" s="34"/>
      <c r="L44" s="34"/>
      <c r="M44" s="33">
        <f>N44+Q44</f>
        <v>5</v>
      </c>
      <c r="N44" s="33">
        <f>SUM(O44:P44)</f>
        <v>0</v>
      </c>
      <c r="O44" s="34"/>
      <c r="P44" s="34"/>
      <c r="Q44" s="33">
        <f>SUM(R44:S44)</f>
        <v>5</v>
      </c>
      <c r="R44" s="34">
        <v>5</v>
      </c>
      <c r="S44" s="34"/>
      <c r="T44" s="33">
        <f>U44+X44</f>
        <v>0</v>
      </c>
      <c r="U44" s="33">
        <f>SUM(V44:W44)</f>
        <v>0</v>
      </c>
      <c r="V44" s="34"/>
      <c r="W44" s="34"/>
      <c r="X44" s="33">
        <f>SUM(Y44:Z44)</f>
        <v>0</v>
      </c>
      <c r="Y44" s="34"/>
      <c r="Z44" s="34"/>
      <c r="AA44" s="20"/>
      <c r="AB44" s="20"/>
      <c r="AC44" s="20"/>
      <c r="AD44" s="20"/>
    </row>
    <row r="45" spans="1:30" s="8" customFormat="1" ht="27">
      <c r="A45" s="27">
        <v>10</v>
      </c>
      <c r="B45" s="30" t="s">
        <v>59</v>
      </c>
      <c r="C45" s="29">
        <f>SUM(C46:C47)</f>
        <v>1548</v>
      </c>
      <c r="D45" s="29">
        <f aca="true" t="shared" si="12" ref="D45:Z45">SUM(D46:D47)</f>
        <v>0</v>
      </c>
      <c r="E45" s="29">
        <f t="shared" si="12"/>
        <v>1548</v>
      </c>
      <c r="F45" s="29">
        <f t="shared" si="12"/>
        <v>1538</v>
      </c>
      <c r="G45" s="29">
        <f t="shared" si="12"/>
        <v>0</v>
      </c>
      <c r="H45" s="29">
        <f t="shared" si="12"/>
        <v>0</v>
      </c>
      <c r="I45" s="29">
        <f t="shared" si="12"/>
        <v>0</v>
      </c>
      <c r="J45" s="29">
        <f t="shared" si="12"/>
        <v>1538</v>
      </c>
      <c r="K45" s="29">
        <f t="shared" si="12"/>
        <v>1538</v>
      </c>
      <c r="L45" s="29">
        <f t="shared" si="12"/>
        <v>0</v>
      </c>
      <c r="M45" s="29">
        <f t="shared" si="12"/>
        <v>10</v>
      </c>
      <c r="N45" s="29">
        <f t="shared" si="12"/>
        <v>0</v>
      </c>
      <c r="O45" s="29">
        <f t="shared" si="12"/>
        <v>0</v>
      </c>
      <c r="P45" s="29">
        <f t="shared" si="12"/>
        <v>0</v>
      </c>
      <c r="Q45" s="29">
        <f t="shared" si="12"/>
        <v>10</v>
      </c>
      <c r="R45" s="29">
        <f t="shared" si="12"/>
        <v>10</v>
      </c>
      <c r="S45" s="29">
        <f t="shared" si="12"/>
        <v>0</v>
      </c>
      <c r="T45" s="29">
        <f t="shared" si="12"/>
        <v>0</v>
      </c>
      <c r="U45" s="29">
        <f t="shared" si="12"/>
        <v>0</v>
      </c>
      <c r="V45" s="29">
        <f t="shared" si="12"/>
        <v>0</v>
      </c>
      <c r="W45" s="29">
        <f t="shared" si="12"/>
        <v>0</v>
      </c>
      <c r="X45" s="29">
        <f t="shared" si="12"/>
        <v>0</v>
      </c>
      <c r="Y45" s="29">
        <f t="shared" si="12"/>
        <v>0</v>
      </c>
      <c r="Z45" s="29">
        <f t="shared" si="12"/>
        <v>0</v>
      </c>
      <c r="AA45" s="20"/>
      <c r="AB45" s="20"/>
      <c r="AC45" s="20"/>
      <c r="AD45" s="20"/>
    </row>
    <row r="46" spans="1:30" s="8" customFormat="1" ht="19.5" customHeight="1">
      <c r="A46" s="31" t="s">
        <v>10</v>
      </c>
      <c r="B46" s="32" t="s">
        <v>90</v>
      </c>
      <c r="C46" s="33">
        <f>D46+E46</f>
        <v>201</v>
      </c>
      <c r="D46" s="33">
        <f>G46+N46+U46</f>
        <v>0</v>
      </c>
      <c r="E46" s="33">
        <f>J46+Q46+X46</f>
        <v>201</v>
      </c>
      <c r="F46" s="33">
        <f>G46+J46</f>
        <v>201</v>
      </c>
      <c r="G46" s="33">
        <f>SUM(H46:I46)</f>
        <v>0</v>
      </c>
      <c r="H46" s="34"/>
      <c r="I46" s="34"/>
      <c r="J46" s="33">
        <f>SUM(K46:L46)</f>
        <v>201</v>
      </c>
      <c r="K46" s="34">
        <v>201</v>
      </c>
      <c r="L46" s="34"/>
      <c r="M46" s="33">
        <f>N46+Q46</f>
        <v>0</v>
      </c>
      <c r="N46" s="33">
        <f>SUM(O46:P46)</f>
        <v>0</v>
      </c>
      <c r="O46" s="34"/>
      <c r="P46" s="34"/>
      <c r="Q46" s="33">
        <f>SUM(R46:S46)</f>
        <v>0</v>
      </c>
      <c r="R46" s="34"/>
      <c r="S46" s="34"/>
      <c r="T46" s="33">
        <f>U46+X46</f>
        <v>0</v>
      </c>
      <c r="U46" s="33">
        <f>SUM(V46:W46)</f>
        <v>0</v>
      </c>
      <c r="V46" s="34"/>
      <c r="W46" s="34"/>
      <c r="X46" s="33">
        <f>SUM(Y46:Z46)</f>
        <v>0</v>
      </c>
      <c r="Y46" s="34"/>
      <c r="Z46" s="34"/>
      <c r="AA46" s="20"/>
      <c r="AB46" s="20"/>
      <c r="AC46" s="20"/>
      <c r="AD46" s="20"/>
    </row>
    <row r="47" spans="1:30" s="8" customFormat="1" ht="19.5" customHeight="1">
      <c r="A47" s="31" t="s">
        <v>11</v>
      </c>
      <c r="B47" s="32" t="s">
        <v>91</v>
      </c>
      <c r="C47" s="33">
        <f>D47+E47</f>
        <v>1347</v>
      </c>
      <c r="D47" s="33">
        <f>G47+N47+U47</f>
        <v>0</v>
      </c>
      <c r="E47" s="33">
        <f>J47+Q47+X47</f>
        <v>1347</v>
      </c>
      <c r="F47" s="33">
        <f>G47+J47</f>
        <v>1337</v>
      </c>
      <c r="G47" s="33">
        <f>SUM(H47:I47)</f>
        <v>0</v>
      </c>
      <c r="H47" s="34"/>
      <c r="I47" s="34"/>
      <c r="J47" s="33">
        <f>SUM(K47:L47)</f>
        <v>1337</v>
      </c>
      <c r="K47" s="34">
        <v>1337</v>
      </c>
      <c r="L47" s="34"/>
      <c r="M47" s="33">
        <f>N47+Q47</f>
        <v>10</v>
      </c>
      <c r="N47" s="33">
        <f>SUM(O47:P47)</f>
        <v>0</v>
      </c>
      <c r="O47" s="34"/>
      <c r="P47" s="34"/>
      <c r="Q47" s="33">
        <f>SUM(R47:S47)</f>
        <v>10</v>
      </c>
      <c r="R47" s="34">
        <v>10</v>
      </c>
      <c r="S47" s="34"/>
      <c r="T47" s="33">
        <f>U47+X47</f>
        <v>0</v>
      </c>
      <c r="U47" s="33">
        <f>SUM(V47:W47)</f>
        <v>0</v>
      </c>
      <c r="V47" s="34"/>
      <c r="W47" s="34"/>
      <c r="X47" s="33">
        <f>SUM(Y47:Z47)</f>
        <v>0</v>
      </c>
      <c r="Y47" s="34"/>
      <c r="Z47" s="34"/>
      <c r="AA47" s="20"/>
      <c r="AB47" s="20"/>
      <c r="AC47" s="20"/>
      <c r="AD47" s="20"/>
    </row>
    <row r="48" spans="1:30" s="8" customFormat="1" ht="16.5" customHeight="1">
      <c r="A48" s="27">
        <v>11</v>
      </c>
      <c r="B48" s="30" t="s">
        <v>42</v>
      </c>
      <c r="C48" s="29">
        <f>SUM(C49:C50)</f>
        <v>0</v>
      </c>
      <c r="D48" s="29">
        <f aca="true" t="shared" si="13" ref="D48:Z48">SUM(D49:D50)</f>
        <v>0</v>
      </c>
      <c r="E48" s="29">
        <f t="shared" si="13"/>
        <v>0</v>
      </c>
      <c r="F48" s="29">
        <f t="shared" si="13"/>
        <v>0</v>
      </c>
      <c r="G48" s="29">
        <f t="shared" si="13"/>
        <v>0</v>
      </c>
      <c r="H48" s="29">
        <f t="shared" si="13"/>
        <v>0</v>
      </c>
      <c r="I48" s="29">
        <f t="shared" si="13"/>
        <v>0</v>
      </c>
      <c r="J48" s="29">
        <f t="shared" si="13"/>
        <v>0</v>
      </c>
      <c r="K48" s="29">
        <f t="shared" si="13"/>
        <v>0</v>
      </c>
      <c r="L48" s="29">
        <f t="shared" si="13"/>
        <v>0</v>
      </c>
      <c r="M48" s="29">
        <f t="shared" si="13"/>
        <v>0</v>
      </c>
      <c r="N48" s="29">
        <f t="shared" si="13"/>
        <v>0</v>
      </c>
      <c r="O48" s="29">
        <f t="shared" si="13"/>
        <v>0</v>
      </c>
      <c r="P48" s="29">
        <f t="shared" si="13"/>
        <v>0</v>
      </c>
      <c r="Q48" s="29">
        <f t="shared" si="13"/>
        <v>0</v>
      </c>
      <c r="R48" s="29">
        <f t="shared" si="13"/>
        <v>0</v>
      </c>
      <c r="S48" s="29">
        <f t="shared" si="13"/>
        <v>0</v>
      </c>
      <c r="T48" s="29">
        <f t="shared" si="13"/>
        <v>0</v>
      </c>
      <c r="U48" s="29">
        <f t="shared" si="13"/>
        <v>0</v>
      </c>
      <c r="V48" s="29">
        <f t="shared" si="13"/>
        <v>0</v>
      </c>
      <c r="W48" s="29">
        <f t="shared" si="13"/>
        <v>0</v>
      </c>
      <c r="X48" s="29">
        <f t="shared" si="13"/>
        <v>0</v>
      </c>
      <c r="Y48" s="29">
        <f t="shared" si="13"/>
        <v>0</v>
      </c>
      <c r="Z48" s="29">
        <f t="shared" si="13"/>
        <v>0</v>
      </c>
      <c r="AA48" s="20"/>
      <c r="AB48" s="20"/>
      <c r="AC48" s="20"/>
      <c r="AD48" s="20"/>
    </row>
    <row r="49" spans="1:30" s="8" customFormat="1" ht="19.5" customHeight="1">
      <c r="A49" s="31" t="s">
        <v>10</v>
      </c>
      <c r="B49" s="32" t="s">
        <v>90</v>
      </c>
      <c r="C49" s="33">
        <f>D49+E49</f>
        <v>0</v>
      </c>
      <c r="D49" s="33">
        <f>G49+N49+U49</f>
        <v>0</v>
      </c>
      <c r="E49" s="33">
        <f>J49+Q49+X49</f>
        <v>0</v>
      </c>
      <c r="F49" s="33">
        <f>G49+J49</f>
        <v>0</v>
      </c>
      <c r="G49" s="33">
        <f>SUM(H49:I49)</f>
        <v>0</v>
      </c>
      <c r="H49" s="34"/>
      <c r="I49" s="34"/>
      <c r="J49" s="33">
        <f>SUM(K49:L49)</f>
        <v>0</v>
      </c>
      <c r="K49" s="34"/>
      <c r="L49" s="34"/>
      <c r="M49" s="33">
        <f>N49+Q49</f>
        <v>0</v>
      </c>
      <c r="N49" s="33">
        <f>SUM(O49:P49)</f>
        <v>0</v>
      </c>
      <c r="O49" s="34"/>
      <c r="P49" s="34"/>
      <c r="Q49" s="33">
        <f>SUM(R49:S49)</f>
        <v>0</v>
      </c>
      <c r="R49" s="34"/>
      <c r="S49" s="34"/>
      <c r="T49" s="33">
        <f>U49+X49</f>
        <v>0</v>
      </c>
      <c r="U49" s="33">
        <f>SUM(V49:W49)</f>
        <v>0</v>
      </c>
      <c r="V49" s="34"/>
      <c r="W49" s="34"/>
      <c r="X49" s="33">
        <f>SUM(Y49:Z49)</f>
        <v>0</v>
      </c>
      <c r="Y49" s="34"/>
      <c r="Z49" s="34"/>
      <c r="AA49" s="20"/>
      <c r="AB49" s="20"/>
      <c r="AC49" s="20"/>
      <c r="AD49" s="20"/>
    </row>
    <row r="50" spans="1:30" s="8" customFormat="1" ht="19.5" customHeight="1">
      <c r="A50" s="31" t="s">
        <v>11</v>
      </c>
      <c r="B50" s="32" t="s">
        <v>91</v>
      </c>
      <c r="C50" s="33">
        <f>D50+E50</f>
        <v>0</v>
      </c>
      <c r="D50" s="33">
        <f>G50+N50+U50</f>
        <v>0</v>
      </c>
      <c r="E50" s="33">
        <f>J50+Q50+X50</f>
        <v>0</v>
      </c>
      <c r="F50" s="33">
        <f>G50+J50</f>
        <v>0</v>
      </c>
      <c r="G50" s="33">
        <f>SUM(H50:I50)</f>
        <v>0</v>
      </c>
      <c r="H50" s="34"/>
      <c r="I50" s="34"/>
      <c r="J50" s="33">
        <f>SUM(K50:L50)</f>
        <v>0</v>
      </c>
      <c r="K50" s="34"/>
      <c r="L50" s="34"/>
      <c r="M50" s="33">
        <f>N50+Q50</f>
        <v>0</v>
      </c>
      <c r="N50" s="33">
        <f>SUM(O50:P50)</f>
        <v>0</v>
      </c>
      <c r="O50" s="34"/>
      <c r="P50" s="34"/>
      <c r="Q50" s="33">
        <f>SUM(R50:S50)</f>
        <v>0</v>
      </c>
      <c r="R50" s="34"/>
      <c r="S50" s="34"/>
      <c r="T50" s="33">
        <f>U50+X50</f>
        <v>0</v>
      </c>
      <c r="U50" s="33">
        <f>SUM(V50:W50)</f>
        <v>0</v>
      </c>
      <c r="V50" s="34"/>
      <c r="W50" s="34"/>
      <c r="X50" s="33">
        <f>SUM(Y50:Z50)</f>
        <v>0</v>
      </c>
      <c r="Y50" s="34"/>
      <c r="Z50" s="34"/>
      <c r="AA50" s="20"/>
      <c r="AB50" s="20"/>
      <c r="AC50" s="20"/>
      <c r="AD50" s="20"/>
    </row>
    <row r="51" spans="1:30" s="8" customFormat="1" ht="13.5">
      <c r="A51" s="27">
        <v>12</v>
      </c>
      <c r="B51" s="30" t="s">
        <v>43</v>
      </c>
      <c r="C51" s="29">
        <f>SUM(C52:C53)</f>
        <v>436</v>
      </c>
      <c r="D51" s="29">
        <f aca="true" t="shared" si="14" ref="D51:Z51">SUM(D52:D53)</f>
        <v>0</v>
      </c>
      <c r="E51" s="29">
        <f t="shared" si="14"/>
        <v>436</v>
      </c>
      <c r="F51" s="29">
        <f t="shared" si="14"/>
        <v>0</v>
      </c>
      <c r="G51" s="29">
        <f t="shared" si="14"/>
        <v>0</v>
      </c>
      <c r="H51" s="29">
        <f t="shared" si="14"/>
        <v>0</v>
      </c>
      <c r="I51" s="29">
        <f t="shared" si="14"/>
        <v>0</v>
      </c>
      <c r="J51" s="29">
        <f t="shared" si="14"/>
        <v>0</v>
      </c>
      <c r="K51" s="29">
        <f t="shared" si="14"/>
        <v>0</v>
      </c>
      <c r="L51" s="29">
        <f t="shared" si="14"/>
        <v>0</v>
      </c>
      <c r="M51" s="29">
        <f t="shared" si="14"/>
        <v>436</v>
      </c>
      <c r="N51" s="29">
        <f t="shared" si="14"/>
        <v>0</v>
      </c>
      <c r="O51" s="29">
        <f t="shared" si="14"/>
        <v>0</v>
      </c>
      <c r="P51" s="29">
        <f t="shared" si="14"/>
        <v>0</v>
      </c>
      <c r="Q51" s="29">
        <f t="shared" si="14"/>
        <v>436</v>
      </c>
      <c r="R51" s="29">
        <f t="shared" si="14"/>
        <v>436</v>
      </c>
      <c r="S51" s="29">
        <f t="shared" si="14"/>
        <v>0</v>
      </c>
      <c r="T51" s="29">
        <f t="shared" si="14"/>
        <v>0</v>
      </c>
      <c r="U51" s="29">
        <f t="shared" si="14"/>
        <v>0</v>
      </c>
      <c r="V51" s="29">
        <f t="shared" si="14"/>
        <v>0</v>
      </c>
      <c r="W51" s="29">
        <f t="shared" si="14"/>
        <v>0</v>
      </c>
      <c r="X51" s="29">
        <f t="shared" si="14"/>
        <v>0</v>
      </c>
      <c r="Y51" s="29">
        <f t="shared" si="14"/>
        <v>0</v>
      </c>
      <c r="Z51" s="29">
        <f t="shared" si="14"/>
        <v>0</v>
      </c>
      <c r="AA51" s="20"/>
      <c r="AB51" s="20"/>
      <c r="AC51" s="20"/>
      <c r="AD51" s="20"/>
    </row>
    <row r="52" spans="1:30" s="8" customFormat="1" ht="19.5" customHeight="1">
      <c r="A52" s="31" t="s">
        <v>10</v>
      </c>
      <c r="B52" s="32" t="s">
        <v>90</v>
      </c>
      <c r="C52" s="33">
        <f>D52+E52</f>
        <v>0</v>
      </c>
      <c r="D52" s="33">
        <f>G52+N52+U52</f>
        <v>0</v>
      </c>
      <c r="E52" s="33">
        <f>J52+Q52+X52</f>
        <v>0</v>
      </c>
      <c r="F52" s="33">
        <f>G52+J52</f>
        <v>0</v>
      </c>
      <c r="G52" s="33">
        <f>SUM(H52:I52)</f>
        <v>0</v>
      </c>
      <c r="H52" s="34"/>
      <c r="I52" s="34"/>
      <c r="J52" s="33">
        <f>SUM(K52:L52)</f>
        <v>0</v>
      </c>
      <c r="K52" s="34"/>
      <c r="L52" s="34"/>
      <c r="M52" s="33">
        <f>N52+Q52</f>
        <v>0</v>
      </c>
      <c r="N52" s="33">
        <f>SUM(O52:P52)</f>
        <v>0</v>
      </c>
      <c r="O52" s="34"/>
      <c r="P52" s="34"/>
      <c r="Q52" s="33">
        <f>SUM(R52:S52)</f>
        <v>0</v>
      </c>
      <c r="R52" s="34"/>
      <c r="S52" s="34"/>
      <c r="T52" s="33">
        <f>U52+X52</f>
        <v>0</v>
      </c>
      <c r="U52" s="33">
        <f>SUM(V52:W52)</f>
        <v>0</v>
      </c>
      <c r="V52" s="34"/>
      <c r="W52" s="34"/>
      <c r="X52" s="33">
        <f>SUM(Y52:Z52)</f>
        <v>0</v>
      </c>
      <c r="Y52" s="34"/>
      <c r="Z52" s="34"/>
      <c r="AA52" s="20"/>
      <c r="AB52" s="20"/>
      <c r="AC52" s="20"/>
      <c r="AD52" s="20"/>
    </row>
    <row r="53" spans="1:30" s="8" customFormat="1" ht="19.5" customHeight="1">
      <c r="A53" s="31" t="s">
        <v>11</v>
      </c>
      <c r="B53" s="32" t="s">
        <v>91</v>
      </c>
      <c r="C53" s="33">
        <f>D53+E53</f>
        <v>436</v>
      </c>
      <c r="D53" s="33">
        <f>G53+N53+U53</f>
        <v>0</v>
      </c>
      <c r="E53" s="33">
        <f>J53+Q53+X53</f>
        <v>436</v>
      </c>
      <c r="F53" s="33">
        <f>G53+J53</f>
        <v>0</v>
      </c>
      <c r="G53" s="33">
        <f>SUM(H53:I53)</f>
        <v>0</v>
      </c>
      <c r="H53" s="34"/>
      <c r="I53" s="34"/>
      <c r="J53" s="33">
        <f>SUM(K53:L53)</f>
        <v>0</v>
      </c>
      <c r="K53" s="34"/>
      <c r="L53" s="34"/>
      <c r="M53" s="33">
        <f>N53+Q53</f>
        <v>436</v>
      </c>
      <c r="N53" s="33">
        <f>SUM(O53:P53)</f>
        <v>0</v>
      </c>
      <c r="O53" s="34"/>
      <c r="P53" s="34"/>
      <c r="Q53" s="33">
        <f>SUM(R53:S53)</f>
        <v>436</v>
      </c>
      <c r="R53" s="34">
        <v>436</v>
      </c>
      <c r="S53" s="34"/>
      <c r="T53" s="33">
        <f>U53+X53</f>
        <v>0</v>
      </c>
      <c r="U53" s="33">
        <f>SUM(V53:W53)</f>
        <v>0</v>
      </c>
      <c r="V53" s="34"/>
      <c r="W53" s="34"/>
      <c r="X53" s="33">
        <f>SUM(Y53:Z53)</f>
        <v>0</v>
      </c>
      <c r="Y53" s="34"/>
      <c r="Z53" s="34"/>
      <c r="AA53" s="20"/>
      <c r="AB53" s="20"/>
      <c r="AC53" s="20"/>
      <c r="AD53" s="20"/>
    </row>
    <row r="54" spans="1:30" s="8" customFormat="1" ht="13.5">
      <c r="A54" s="27">
        <v>13</v>
      </c>
      <c r="B54" s="30" t="s">
        <v>47</v>
      </c>
      <c r="C54" s="29">
        <f>SUM(C55:C56)</f>
        <v>160</v>
      </c>
      <c r="D54" s="29">
        <f aca="true" t="shared" si="15" ref="D54:Z54">SUM(D55:D56)</f>
        <v>0</v>
      </c>
      <c r="E54" s="29">
        <f t="shared" si="15"/>
        <v>160</v>
      </c>
      <c r="F54" s="29">
        <f t="shared" si="15"/>
        <v>0</v>
      </c>
      <c r="G54" s="29">
        <f t="shared" si="15"/>
        <v>0</v>
      </c>
      <c r="H54" s="29">
        <f t="shared" si="15"/>
        <v>0</v>
      </c>
      <c r="I54" s="29">
        <f t="shared" si="15"/>
        <v>0</v>
      </c>
      <c r="J54" s="29">
        <f t="shared" si="15"/>
        <v>0</v>
      </c>
      <c r="K54" s="29">
        <f t="shared" si="15"/>
        <v>0</v>
      </c>
      <c r="L54" s="29">
        <f t="shared" si="15"/>
        <v>0</v>
      </c>
      <c r="M54" s="29">
        <f t="shared" si="15"/>
        <v>160</v>
      </c>
      <c r="N54" s="29">
        <f t="shared" si="15"/>
        <v>0</v>
      </c>
      <c r="O54" s="29">
        <f t="shared" si="15"/>
        <v>0</v>
      </c>
      <c r="P54" s="29">
        <f t="shared" si="15"/>
        <v>0</v>
      </c>
      <c r="Q54" s="29">
        <f t="shared" si="15"/>
        <v>160</v>
      </c>
      <c r="R54" s="29">
        <f t="shared" si="15"/>
        <v>160</v>
      </c>
      <c r="S54" s="29">
        <f t="shared" si="15"/>
        <v>0</v>
      </c>
      <c r="T54" s="29">
        <f t="shared" si="15"/>
        <v>0</v>
      </c>
      <c r="U54" s="29">
        <f t="shared" si="15"/>
        <v>0</v>
      </c>
      <c r="V54" s="29">
        <f t="shared" si="15"/>
        <v>0</v>
      </c>
      <c r="W54" s="29">
        <f t="shared" si="15"/>
        <v>0</v>
      </c>
      <c r="X54" s="29">
        <f t="shared" si="15"/>
        <v>0</v>
      </c>
      <c r="Y54" s="29">
        <f t="shared" si="15"/>
        <v>0</v>
      </c>
      <c r="Z54" s="29">
        <f t="shared" si="15"/>
        <v>0</v>
      </c>
      <c r="AA54" s="20"/>
      <c r="AB54" s="20"/>
      <c r="AC54" s="20"/>
      <c r="AD54" s="20"/>
    </row>
    <row r="55" spans="1:30" s="8" customFormat="1" ht="19.5" customHeight="1">
      <c r="A55" s="31" t="s">
        <v>10</v>
      </c>
      <c r="B55" s="32" t="s">
        <v>90</v>
      </c>
      <c r="C55" s="33">
        <f>D55+E55</f>
        <v>0</v>
      </c>
      <c r="D55" s="33">
        <f>G55+N55+U55</f>
        <v>0</v>
      </c>
      <c r="E55" s="33">
        <f>J55+Q55+X55</f>
        <v>0</v>
      </c>
      <c r="F55" s="33">
        <f>G55+J55</f>
        <v>0</v>
      </c>
      <c r="G55" s="33">
        <f>SUM(H55:I55)</f>
        <v>0</v>
      </c>
      <c r="H55" s="34"/>
      <c r="I55" s="34"/>
      <c r="J55" s="33">
        <f>SUM(K55:L55)</f>
        <v>0</v>
      </c>
      <c r="K55" s="34"/>
      <c r="L55" s="34"/>
      <c r="M55" s="33">
        <f>N55+Q55</f>
        <v>0</v>
      </c>
      <c r="N55" s="33">
        <f>SUM(O55:P55)</f>
        <v>0</v>
      </c>
      <c r="O55" s="34"/>
      <c r="P55" s="34"/>
      <c r="Q55" s="33">
        <f>SUM(R55:S55)</f>
        <v>0</v>
      </c>
      <c r="R55" s="34"/>
      <c r="S55" s="34"/>
      <c r="T55" s="33">
        <f>U55+X55</f>
        <v>0</v>
      </c>
      <c r="U55" s="33">
        <f>SUM(V55:W55)</f>
        <v>0</v>
      </c>
      <c r="V55" s="34"/>
      <c r="W55" s="34"/>
      <c r="X55" s="33">
        <f>SUM(Y55:Z55)</f>
        <v>0</v>
      </c>
      <c r="Y55" s="34"/>
      <c r="Z55" s="34"/>
      <c r="AA55" s="20"/>
      <c r="AB55" s="20"/>
      <c r="AC55" s="20"/>
      <c r="AD55" s="20"/>
    </row>
    <row r="56" spans="1:30" s="8" customFormat="1" ht="19.5" customHeight="1">
      <c r="A56" s="31" t="s">
        <v>11</v>
      </c>
      <c r="B56" s="32" t="s">
        <v>91</v>
      </c>
      <c r="C56" s="33">
        <f>D56+E56</f>
        <v>160</v>
      </c>
      <c r="D56" s="33">
        <f>G56+N56+U56</f>
        <v>0</v>
      </c>
      <c r="E56" s="33">
        <f>J56+Q56+X56</f>
        <v>160</v>
      </c>
      <c r="F56" s="33">
        <f>G56+J56</f>
        <v>0</v>
      </c>
      <c r="G56" s="33">
        <f>SUM(H56:I56)</f>
        <v>0</v>
      </c>
      <c r="H56" s="34"/>
      <c r="I56" s="34"/>
      <c r="J56" s="33">
        <f>SUM(K56:L56)</f>
        <v>0</v>
      </c>
      <c r="K56" s="34"/>
      <c r="L56" s="34"/>
      <c r="M56" s="33">
        <f>N56+Q56</f>
        <v>160</v>
      </c>
      <c r="N56" s="33">
        <f>SUM(O56:P56)</f>
        <v>0</v>
      </c>
      <c r="O56" s="34"/>
      <c r="P56" s="34"/>
      <c r="Q56" s="33">
        <f>SUM(R56:S56)</f>
        <v>160</v>
      </c>
      <c r="R56" s="34">
        <v>160</v>
      </c>
      <c r="S56" s="34"/>
      <c r="T56" s="33">
        <f>U56+X56</f>
        <v>0</v>
      </c>
      <c r="U56" s="33">
        <f>SUM(V56:W56)</f>
        <v>0</v>
      </c>
      <c r="V56" s="34"/>
      <c r="W56" s="34"/>
      <c r="X56" s="33">
        <f>SUM(Y56:Z56)</f>
        <v>0</v>
      </c>
      <c r="Y56" s="34"/>
      <c r="Z56" s="34"/>
      <c r="AA56" s="20"/>
      <c r="AB56" s="20"/>
      <c r="AC56" s="20"/>
      <c r="AD56" s="20"/>
    </row>
    <row r="57" spans="1:30" s="8" customFormat="1" ht="13.5">
      <c r="A57" s="27">
        <v>14</v>
      </c>
      <c r="B57" s="30" t="s">
        <v>48</v>
      </c>
      <c r="C57" s="29">
        <f>SUM(C58:C59)</f>
        <v>230</v>
      </c>
      <c r="D57" s="29">
        <f aca="true" t="shared" si="16" ref="D57:Z57">SUM(D58:D59)</f>
        <v>0</v>
      </c>
      <c r="E57" s="29">
        <f t="shared" si="16"/>
        <v>230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  <c r="L57" s="29">
        <f t="shared" si="16"/>
        <v>0</v>
      </c>
      <c r="M57" s="29">
        <f t="shared" si="16"/>
        <v>230</v>
      </c>
      <c r="N57" s="29">
        <f t="shared" si="16"/>
        <v>0</v>
      </c>
      <c r="O57" s="29">
        <f t="shared" si="16"/>
        <v>0</v>
      </c>
      <c r="P57" s="29">
        <f t="shared" si="16"/>
        <v>0</v>
      </c>
      <c r="Q57" s="29">
        <f t="shared" si="16"/>
        <v>230</v>
      </c>
      <c r="R57" s="29">
        <f t="shared" si="16"/>
        <v>230</v>
      </c>
      <c r="S57" s="29">
        <f t="shared" si="16"/>
        <v>0</v>
      </c>
      <c r="T57" s="29">
        <f t="shared" si="16"/>
        <v>0</v>
      </c>
      <c r="U57" s="29">
        <f t="shared" si="16"/>
        <v>0</v>
      </c>
      <c r="V57" s="29">
        <f t="shared" si="16"/>
        <v>0</v>
      </c>
      <c r="W57" s="29">
        <f t="shared" si="16"/>
        <v>0</v>
      </c>
      <c r="X57" s="29">
        <f t="shared" si="16"/>
        <v>0</v>
      </c>
      <c r="Y57" s="29">
        <f t="shared" si="16"/>
        <v>0</v>
      </c>
      <c r="Z57" s="29">
        <f t="shared" si="16"/>
        <v>0</v>
      </c>
      <c r="AA57" s="20"/>
      <c r="AB57" s="20"/>
      <c r="AC57" s="20"/>
      <c r="AD57" s="20"/>
    </row>
    <row r="58" spans="1:30" s="8" customFormat="1" ht="19.5" customHeight="1">
      <c r="A58" s="31" t="s">
        <v>10</v>
      </c>
      <c r="B58" s="32" t="s">
        <v>90</v>
      </c>
      <c r="C58" s="33">
        <f>D58+E58</f>
        <v>0</v>
      </c>
      <c r="D58" s="33">
        <f>G58+N58+U58</f>
        <v>0</v>
      </c>
      <c r="E58" s="33">
        <f>J58+Q58+X58</f>
        <v>0</v>
      </c>
      <c r="F58" s="33">
        <f>G58+J58</f>
        <v>0</v>
      </c>
      <c r="G58" s="33">
        <f>SUM(H58:I58)</f>
        <v>0</v>
      </c>
      <c r="H58" s="34"/>
      <c r="I58" s="34"/>
      <c r="J58" s="33">
        <f>SUM(K58:L58)</f>
        <v>0</v>
      </c>
      <c r="K58" s="34"/>
      <c r="L58" s="34"/>
      <c r="M58" s="33">
        <f>N58+Q58</f>
        <v>0</v>
      </c>
      <c r="N58" s="33">
        <f>SUM(O58:P58)</f>
        <v>0</v>
      </c>
      <c r="O58" s="34"/>
      <c r="P58" s="34"/>
      <c r="Q58" s="33">
        <f>SUM(R58:S58)</f>
        <v>0</v>
      </c>
      <c r="R58" s="34"/>
      <c r="S58" s="34"/>
      <c r="T58" s="33">
        <f>U58+X58</f>
        <v>0</v>
      </c>
      <c r="U58" s="33">
        <f>SUM(V58:W58)</f>
        <v>0</v>
      </c>
      <c r="V58" s="34"/>
      <c r="W58" s="34"/>
      <c r="X58" s="33">
        <f>SUM(Y58:Z58)</f>
        <v>0</v>
      </c>
      <c r="Y58" s="34"/>
      <c r="Z58" s="34"/>
      <c r="AA58" s="20"/>
      <c r="AB58" s="20"/>
      <c r="AC58" s="20"/>
      <c r="AD58" s="20"/>
    </row>
    <row r="59" spans="1:30" s="8" customFormat="1" ht="19.5" customHeight="1">
      <c r="A59" s="31" t="s">
        <v>11</v>
      </c>
      <c r="B59" s="32" t="s">
        <v>91</v>
      </c>
      <c r="C59" s="33">
        <f>D59+E59</f>
        <v>230</v>
      </c>
      <c r="D59" s="33">
        <f>G59+N59+U59</f>
        <v>0</v>
      </c>
      <c r="E59" s="33">
        <f>J59+Q59+X59</f>
        <v>230</v>
      </c>
      <c r="F59" s="33">
        <f>G59+J59</f>
        <v>0</v>
      </c>
      <c r="G59" s="33">
        <f>SUM(H59:I59)</f>
        <v>0</v>
      </c>
      <c r="H59" s="34"/>
      <c r="I59" s="34"/>
      <c r="J59" s="33">
        <f>SUM(K59:L59)</f>
        <v>0</v>
      </c>
      <c r="K59" s="34"/>
      <c r="L59" s="34"/>
      <c r="M59" s="33">
        <f>N59+Q59</f>
        <v>230</v>
      </c>
      <c r="N59" s="33">
        <f>SUM(O59:P59)</f>
        <v>0</v>
      </c>
      <c r="O59" s="34"/>
      <c r="P59" s="34"/>
      <c r="Q59" s="33">
        <f>SUM(R59:S59)</f>
        <v>230</v>
      </c>
      <c r="R59" s="34">
        <v>230</v>
      </c>
      <c r="S59" s="34"/>
      <c r="T59" s="33">
        <f>U59+X59</f>
        <v>0</v>
      </c>
      <c r="U59" s="33">
        <f>SUM(V59:W59)</f>
        <v>0</v>
      </c>
      <c r="V59" s="34"/>
      <c r="W59" s="34"/>
      <c r="X59" s="33">
        <f>SUM(Y59:Z59)</f>
        <v>0</v>
      </c>
      <c r="Y59" s="34"/>
      <c r="Z59" s="34"/>
      <c r="AA59" s="20"/>
      <c r="AB59" s="20"/>
      <c r="AC59" s="20"/>
      <c r="AD59" s="20"/>
    </row>
    <row r="60" spans="1:30" s="8" customFormat="1" ht="27">
      <c r="A60" s="27">
        <v>15</v>
      </c>
      <c r="B60" s="30" t="s">
        <v>49</v>
      </c>
      <c r="C60" s="29">
        <f>SUM(C61:C62)</f>
        <v>77</v>
      </c>
      <c r="D60" s="29">
        <f aca="true" t="shared" si="17" ref="D60:Z60">SUM(D61:D62)</f>
        <v>0</v>
      </c>
      <c r="E60" s="29">
        <f t="shared" si="17"/>
        <v>77</v>
      </c>
      <c r="F60" s="29">
        <f t="shared" si="17"/>
        <v>0</v>
      </c>
      <c r="G60" s="29">
        <f t="shared" si="17"/>
        <v>0</v>
      </c>
      <c r="H60" s="29">
        <f t="shared" si="17"/>
        <v>0</v>
      </c>
      <c r="I60" s="29">
        <f t="shared" si="17"/>
        <v>0</v>
      </c>
      <c r="J60" s="29">
        <f t="shared" si="17"/>
        <v>0</v>
      </c>
      <c r="K60" s="29">
        <f t="shared" si="17"/>
        <v>0</v>
      </c>
      <c r="L60" s="29">
        <f t="shared" si="17"/>
        <v>0</v>
      </c>
      <c r="M60" s="29">
        <f t="shared" si="17"/>
        <v>77</v>
      </c>
      <c r="N60" s="29">
        <f t="shared" si="17"/>
        <v>0</v>
      </c>
      <c r="O60" s="29">
        <f t="shared" si="17"/>
        <v>0</v>
      </c>
      <c r="P60" s="29">
        <f t="shared" si="17"/>
        <v>0</v>
      </c>
      <c r="Q60" s="29">
        <f t="shared" si="17"/>
        <v>77</v>
      </c>
      <c r="R60" s="29">
        <f t="shared" si="17"/>
        <v>77</v>
      </c>
      <c r="S60" s="29">
        <f t="shared" si="17"/>
        <v>0</v>
      </c>
      <c r="T60" s="29">
        <f t="shared" si="17"/>
        <v>0</v>
      </c>
      <c r="U60" s="29">
        <f t="shared" si="17"/>
        <v>0</v>
      </c>
      <c r="V60" s="29">
        <f t="shared" si="17"/>
        <v>0</v>
      </c>
      <c r="W60" s="29">
        <f t="shared" si="17"/>
        <v>0</v>
      </c>
      <c r="X60" s="29">
        <f t="shared" si="17"/>
        <v>0</v>
      </c>
      <c r="Y60" s="29">
        <f t="shared" si="17"/>
        <v>0</v>
      </c>
      <c r="Z60" s="29">
        <f t="shared" si="17"/>
        <v>0</v>
      </c>
      <c r="AA60" s="20"/>
      <c r="AB60" s="20"/>
      <c r="AC60" s="20"/>
      <c r="AD60" s="20"/>
    </row>
    <row r="61" spans="1:30" s="8" customFormat="1" ht="19.5" customHeight="1">
      <c r="A61" s="31" t="s">
        <v>10</v>
      </c>
      <c r="B61" s="32" t="s">
        <v>90</v>
      </c>
      <c r="C61" s="33">
        <f>D61+E61</f>
        <v>0</v>
      </c>
      <c r="D61" s="33">
        <f>G61+N61+U61</f>
        <v>0</v>
      </c>
      <c r="E61" s="33">
        <f>J61+Q61+X61</f>
        <v>0</v>
      </c>
      <c r="F61" s="33">
        <f>G61+J61</f>
        <v>0</v>
      </c>
      <c r="G61" s="33">
        <f>SUM(H61:I61)</f>
        <v>0</v>
      </c>
      <c r="H61" s="34"/>
      <c r="I61" s="34"/>
      <c r="J61" s="33">
        <f>SUM(K61:L61)</f>
        <v>0</v>
      </c>
      <c r="K61" s="34"/>
      <c r="L61" s="34"/>
      <c r="M61" s="33">
        <f>N61+Q61</f>
        <v>0</v>
      </c>
      <c r="N61" s="33">
        <f>SUM(O61:P61)</f>
        <v>0</v>
      </c>
      <c r="O61" s="34"/>
      <c r="P61" s="34"/>
      <c r="Q61" s="33">
        <f>SUM(R61:S61)</f>
        <v>0</v>
      </c>
      <c r="R61" s="34"/>
      <c r="S61" s="34"/>
      <c r="T61" s="33">
        <f>U61+X61</f>
        <v>0</v>
      </c>
      <c r="U61" s="33">
        <f>SUM(V61:W61)</f>
        <v>0</v>
      </c>
      <c r="V61" s="34"/>
      <c r="W61" s="34"/>
      <c r="X61" s="33">
        <f>SUM(Y61:Z61)</f>
        <v>0</v>
      </c>
      <c r="Y61" s="34"/>
      <c r="Z61" s="34"/>
      <c r="AA61" s="20"/>
      <c r="AB61" s="20"/>
      <c r="AC61" s="20"/>
      <c r="AD61" s="20"/>
    </row>
    <row r="62" spans="1:30" s="8" customFormat="1" ht="19.5" customHeight="1">
      <c r="A62" s="31" t="s">
        <v>11</v>
      </c>
      <c r="B62" s="32" t="s">
        <v>91</v>
      </c>
      <c r="C62" s="33">
        <f>D62+E62</f>
        <v>77</v>
      </c>
      <c r="D62" s="33">
        <f>G62+N62+U62</f>
        <v>0</v>
      </c>
      <c r="E62" s="33">
        <f>J62+Q62+X62</f>
        <v>77</v>
      </c>
      <c r="F62" s="33">
        <f>G62+J62</f>
        <v>0</v>
      </c>
      <c r="G62" s="33">
        <f>SUM(H62:I62)</f>
        <v>0</v>
      </c>
      <c r="H62" s="34"/>
      <c r="I62" s="34"/>
      <c r="J62" s="33">
        <f>SUM(K62:L62)</f>
        <v>0</v>
      </c>
      <c r="K62" s="34"/>
      <c r="L62" s="34"/>
      <c r="M62" s="33">
        <f>N62+Q62</f>
        <v>77</v>
      </c>
      <c r="N62" s="33">
        <f>SUM(O62:P62)</f>
        <v>0</v>
      </c>
      <c r="O62" s="34"/>
      <c r="P62" s="34"/>
      <c r="Q62" s="33">
        <f>SUM(R62:S62)</f>
        <v>77</v>
      </c>
      <c r="R62" s="34">
        <v>77</v>
      </c>
      <c r="S62" s="34"/>
      <c r="T62" s="33">
        <f>U62+X62</f>
        <v>0</v>
      </c>
      <c r="U62" s="33">
        <f>SUM(V62:W62)</f>
        <v>0</v>
      </c>
      <c r="V62" s="34"/>
      <c r="W62" s="34"/>
      <c r="X62" s="33">
        <f>SUM(Y62:Z62)</f>
        <v>0</v>
      </c>
      <c r="Y62" s="34"/>
      <c r="Z62" s="34"/>
      <c r="AA62" s="20"/>
      <c r="AB62" s="20"/>
      <c r="AC62" s="20"/>
      <c r="AD62" s="20"/>
    </row>
    <row r="63" spans="1:30" s="8" customFormat="1" ht="13.5">
      <c r="A63" s="27">
        <v>16</v>
      </c>
      <c r="B63" s="30" t="s">
        <v>38</v>
      </c>
      <c r="C63" s="29">
        <f>SUM(C64:C65)</f>
        <v>42</v>
      </c>
      <c r="D63" s="29">
        <f aca="true" t="shared" si="18" ref="D63:Z63">SUM(D64:D65)</f>
        <v>0</v>
      </c>
      <c r="E63" s="29">
        <f t="shared" si="18"/>
        <v>42</v>
      </c>
      <c r="F63" s="29">
        <f t="shared" si="18"/>
        <v>0</v>
      </c>
      <c r="G63" s="29">
        <f t="shared" si="18"/>
        <v>0</v>
      </c>
      <c r="H63" s="29">
        <f t="shared" si="18"/>
        <v>0</v>
      </c>
      <c r="I63" s="29">
        <f t="shared" si="18"/>
        <v>0</v>
      </c>
      <c r="J63" s="29">
        <f t="shared" si="18"/>
        <v>0</v>
      </c>
      <c r="K63" s="29">
        <f t="shared" si="18"/>
        <v>0</v>
      </c>
      <c r="L63" s="29">
        <f t="shared" si="18"/>
        <v>0</v>
      </c>
      <c r="M63" s="29">
        <f t="shared" si="18"/>
        <v>42</v>
      </c>
      <c r="N63" s="29">
        <f t="shared" si="18"/>
        <v>0</v>
      </c>
      <c r="O63" s="29">
        <f t="shared" si="18"/>
        <v>0</v>
      </c>
      <c r="P63" s="29">
        <f t="shared" si="18"/>
        <v>0</v>
      </c>
      <c r="Q63" s="29">
        <f t="shared" si="18"/>
        <v>42</v>
      </c>
      <c r="R63" s="29">
        <f t="shared" si="18"/>
        <v>42</v>
      </c>
      <c r="S63" s="29">
        <f t="shared" si="18"/>
        <v>0</v>
      </c>
      <c r="T63" s="29">
        <f t="shared" si="18"/>
        <v>0</v>
      </c>
      <c r="U63" s="29">
        <f t="shared" si="18"/>
        <v>0</v>
      </c>
      <c r="V63" s="29">
        <f t="shared" si="18"/>
        <v>0</v>
      </c>
      <c r="W63" s="29">
        <f t="shared" si="18"/>
        <v>0</v>
      </c>
      <c r="X63" s="29">
        <f t="shared" si="18"/>
        <v>0</v>
      </c>
      <c r="Y63" s="29">
        <f t="shared" si="18"/>
        <v>0</v>
      </c>
      <c r="Z63" s="29">
        <f t="shared" si="18"/>
        <v>0</v>
      </c>
      <c r="AA63" s="20"/>
      <c r="AB63" s="20"/>
      <c r="AC63" s="20"/>
      <c r="AD63" s="20"/>
    </row>
    <row r="64" spans="1:30" s="8" customFormat="1" ht="19.5" customHeight="1">
      <c r="A64" s="31" t="s">
        <v>10</v>
      </c>
      <c r="B64" s="32" t="s">
        <v>90</v>
      </c>
      <c r="C64" s="33">
        <f>D64+E64</f>
        <v>0</v>
      </c>
      <c r="D64" s="33">
        <f>G64+N64+U64</f>
        <v>0</v>
      </c>
      <c r="E64" s="33">
        <f>J64+Q64+X64</f>
        <v>0</v>
      </c>
      <c r="F64" s="33">
        <f>G64+J64</f>
        <v>0</v>
      </c>
      <c r="G64" s="33">
        <f>SUM(H64:I64)</f>
        <v>0</v>
      </c>
      <c r="H64" s="34"/>
      <c r="I64" s="34"/>
      <c r="J64" s="33">
        <f>SUM(K64:L64)</f>
        <v>0</v>
      </c>
      <c r="K64" s="34"/>
      <c r="L64" s="34"/>
      <c r="M64" s="33">
        <f>N64+Q64</f>
        <v>0</v>
      </c>
      <c r="N64" s="33">
        <f>SUM(O64:P64)</f>
        <v>0</v>
      </c>
      <c r="O64" s="34"/>
      <c r="P64" s="34"/>
      <c r="Q64" s="33">
        <f>SUM(R64:S64)</f>
        <v>0</v>
      </c>
      <c r="R64" s="34"/>
      <c r="S64" s="34"/>
      <c r="T64" s="33">
        <f>U64+X64</f>
        <v>0</v>
      </c>
      <c r="U64" s="33">
        <f>SUM(V64:W64)</f>
        <v>0</v>
      </c>
      <c r="V64" s="34"/>
      <c r="W64" s="34"/>
      <c r="X64" s="33">
        <f>SUM(Y64:Z64)</f>
        <v>0</v>
      </c>
      <c r="Y64" s="34"/>
      <c r="Z64" s="34"/>
      <c r="AA64" s="20"/>
      <c r="AB64" s="20"/>
      <c r="AC64" s="20"/>
      <c r="AD64" s="20"/>
    </row>
    <row r="65" spans="1:30" s="8" customFormat="1" ht="19.5" customHeight="1">
      <c r="A65" s="31" t="s">
        <v>11</v>
      </c>
      <c r="B65" s="32" t="s">
        <v>91</v>
      </c>
      <c r="C65" s="33">
        <f>D65+E65</f>
        <v>42</v>
      </c>
      <c r="D65" s="33">
        <f>G65+N65+U65</f>
        <v>0</v>
      </c>
      <c r="E65" s="33">
        <f>J65+Q65+X65</f>
        <v>42</v>
      </c>
      <c r="F65" s="33">
        <f>G65+J65</f>
        <v>0</v>
      </c>
      <c r="G65" s="33">
        <f>SUM(H65:I65)</f>
        <v>0</v>
      </c>
      <c r="H65" s="34"/>
      <c r="I65" s="34"/>
      <c r="J65" s="33">
        <f>SUM(K65:L65)</f>
        <v>0</v>
      </c>
      <c r="K65" s="34"/>
      <c r="L65" s="34"/>
      <c r="M65" s="33">
        <f>N65+Q65</f>
        <v>42</v>
      </c>
      <c r="N65" s="33">
        <f>SUM(O65:P65)</f>
        <v>0</v>
      </c>
      <c r="O65" s="34"/>
      <c r="P65" s="34"/>
      <c r="Q65" s="33">
        <f>SUM(R65:S65)</f>
        <v>42</v>
      </c>
      <c r="R65" s="34">
        <v>42</v>
      </c>
      <c r="S65" s="34"/>
      <c r="T65" s="33">
        <f>U65+X65</f>
        <v>0</v>
      </c>
      <c r="U65" s="33">
        <f>SUM(V65:W65)</f>
        <v>0</v>
      </c>
      <c r="V65" s="34"/>
      <c r="W65" s="34"/>
      <c r="X65" s="33">
        <f>SUM(Y65:Z65)</f>
        <v>0</v>
      </c>
      <c r="Y65" s="34"/>
      <c r="Z65" s="34"/>
      <c r="AA65" s="20"/>
      <c r="AB65" s="20"/>
      <c r="AC65" s="20"/>
      <c r="AD65" s="20"/>
    </row>
    <row r="66" spans="1:30" s="8" customFormat="1" ht="13.5">
      <c r="A66" s="27">
        <v>17</v>
      </c>
      <c r="B66" s="30" t="s">
        <v>50</v>
      </c>
      <c r="C66" s="29">
        <f>SUM(C67:C68)</f>
        <v>67</v>
      </c>
      <c r="D66" s="29">
        <f aca="true" t="shared" si="19" ref="D66:Z66">SUM(D67:D68)</f>
        <v>0</v>
      </c>
      <c r="E66" s="29">
        <f t="shared" si="19"/>
        <v>67</v>
      </c>
      <c r="F66" s="29">
        <f t="shared" si="19"/>
        <v>0</v>
      </c>
      <c r="G66" s="29">
        <f t="shared" si="19"/>
        <v>0</v>
      </c>
      <c r="H66" s="29">
        <f t="shared" si="19"/>
        <v>0</v>
      </c>
      <c r="I66" s="29">
        <f t="shared" si="19"/>
        <v>0</v>
      </c>
      <c r="J66" s="29">
        <f t="shared" si="19"/>
        <v>0</v>
      </c>
      <c r="K66" s="29">
        <f t="shared" si="19"/>
        <v>0</v>
      </c>
      <c r="L66" s="29">
        <f t="shared" si="19"/>
        <v>0</v>
      </c>
      <c r="M66" s="29">
        <f t="shared" si="19"/>
        <v>67</v>
      </c>
      <c r="N66" s="29">
        <f t="shared" si="19"/>
        <v>0</v>
      </c>
      <c r="O66" s="29">
        <f t="shared" si="19"/>
        <v>0</v>
      </c>
      <c r="P66" s="29">
        <f t="shared" si="19"/>
        <v>0</v>
      </c>
      <c r="Q66" s="29">
        <f t="shared" si="19"/>
        <v>67</v>
      </c>
      <c r="R66" s="29">
        <f t="shared" si="19"/>
        <v>67</v>
      </c>
      <c r="S66" s="29">
        <f t="shared" si="19"/>
        <v>0</v>
      </c>
      <c r="T66" s="29">
        <f t="shared" si="19"/>
        <v>0</v>
      </c>
      <c r="U66" s="29">
        <f t="shared" si="19"/>
        <v>0</v>
      </c>
      <c r="V66" s="29">
        <f t="shared" si="19"/>
        <v>0</v>
      </c>
      <c r="W66" s="29">
        <f t="shared" si="19"/>
        <v>0</v>
      </c>
      <c r="X66" s="29">
        <f t="shared" si="19"/>
        <v>0</v>
      </c>
      <c r="Y66" s="29">
        <f t="shared" si="19"/>
        <v>0</v>
      </c>
      <c r="Z66" s="29">
        <f t="shared" si="19"/>
        <v>0</v>
      </c>
      <c r="AA66" s="20"/>
      <c r="AB66" s="20"/>
      <c r="AC66" s="20"/>
      <c r="AD66" s="20"/>
    </row>
    <row r="67" spans="1:30" s="8" customFormat="1" ht="19.5" customHeight="1">
      <c r="A67" s="31" t="s">
        <v>10</v>
      </c>
      <c r="B67" s="32" t="s">
        <v>90</v>
      </c>
      <c r="C67" s="33">
        <f>D67+E67</f>
        <v>0</v>
      </c>
      <c r="D67" s="33">
        <f>G67+N67+U67</f>
        <v>0</v>
      </c>
      <c r="E67" s="33">
        <f>J67+Q67+X67</f>
        <v>0</v>
      </c>
      <c r="F67" s="33">
        <f>G67+J67</f>
        <v>0</v>
      </c>
      <c r="G67" s="33">
        <f>SUM(H67:I67)</f>
        <v>0</v>
      </c>
      <c r="H67" s="34"/>
      <c r="I67" s="34"/>
      <c r="J67" s="33">
        <f>SUM(K67:L67)</f>
        <v>0</v>
      </c>
      <c r="K67" s="34"/>
      <c r="L67" s="34"/>
      <c r="M67" s="33">
        <f>N67+Q67</f>
        <v>0</v>
      </c>
      <c r="N67" s="33">
        <f>SUM(O67:P67)</f>
        <v>0</v>
      </c>
      <c r="O67" s="34"/>
      <c r="P67" s="34"/>
      <c r="Q67" s="33">
        <f>SUM(R67:S67)</f>
        <v>0</v>
      </c>
      <c r="R67" s="34"/>
      <c r="S67" s="34"/>
      <c r="T67" s="33">
        <f>U67+X67</f>
        <v>0</v>
      </c>
      <c r="U67" s="33">
        <f>SUM(V67:W67)</f>
        <v>0</v>
      </c>
      <c r="V67" s="34"/>
      <c r="W67" s="34"/>
      <c r="X67" s="33">
        <f>SUM(Y67:Z67)</f>
        <v>0</v>
      </c>
      <c r="Y67" s="34"/>
      <c r="Z67" s="34"/>
      <c r="AA67" s="20"/>
      <c r="AB67" s="20"/>
      <c r="AC67" s="20"/>
      <c r="AD67" s="20"/>
    </row>
    <row r="68" spans="1:30" s="8" customFormat="1" ht="19.5" customHeight="1">
      <c r="A68" s="31" t="s">
        <v>11</v>
      </c>
      <c r="B68" s="32" t="s">
        <v>91</v>
      </c>
      <c r="C68" s="33">
        <f>D68+E68</f>
        <v>67</v>
      </c>
      <c r="D68" s="33">
        <f>G68+N68+U68</f>
        <v>0</v>
      </c>
      <c r="E68" s="33">
        <f>J68+Q68+X68</f>
        <v>67</v>
      </c>
      <c r="F68" s="33">
        <f>G68+J68</f>
        <v>0</v>
      </c>
      <c r="G68" s="33">
        <f>SUM(H68:I68)</f>
        <v>0</v>
      </c>
      <c r="H68" s="34"/>
      <c r="I68" s="34"/>
      <c r="J68" s="33">
        <f>SUM(K68:L68)</f>
        <v>0</v>
      </c>
      <c r="K68" s="34"/>
      <c r="L68" s="34"/>
      <c r="M68" s="33">
        <f>N68+Q68</f>
        <v>67</v>
      </c>
      <c r="N68" s="33">
        <f>SUM(O68:P68)</f>
        <v>0</v>
      </c>
      <c r="O68" s="34"/>
      <c r="P68" s="34"/>
      <c r="Q68" s="33">
        <f>SUM(R68:S68)</f>
        <v>67</v>
      </c>
      <c r="R68" s="34">
        <v>67</v>
      </c>
      <c r="S68" s="34"/>
      <c r="T68" s="33">
        <f>U68+X68</f>
        <v>0</v>
      </c>
      <c r="U68" s="33">
        <f>SUM(V68:W68)</f>
        <v>0</v>
      </c>
      <c r="V68" s="34"/>
      <c r="W68" s="34"/>
      <c r="X68" s="33">
        <f>SUM(Y68:Z68)</f>
        <v>0</v>
      </c>
      <c r="Y68" s="34"/>
      <c r="Z68" s="34"/>
      <c r="AA68" s="20"/>
      <c r="AB68" s="20"/>
      <c r="AC68" s="20"/>
      <c r="AD68" s="20"/>
    </row>
    <row r="69" spans="1:30" s="8" customFormat="1" ht="13.5">
      <c r="A69" s="27">
        <v>18</v>
      </c>
      <c r="B69" s="30" t="s">
        <v>36</v>
      </c>
      <c r="C69" s="29">
        <f>SUM(C70:C71)</f>
        <v>74</v>
      </c>
      <c r="D69" s="29">
        <f aca="true" t="shared" si="20" ref="D69:Z69">SUM(D70:D71)</f>
        <v>0</v>
      </c>
      <c r="E69" s="29">
        <f t="shared" si="20"/>
        <v>74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  <c r="L69" s="29">
        <f t="shared" si="20"/>
        <v>0</v>
      </c>
      <c r="M69" s="29">
        <f t="shared" si="20"/>
        <v>74</v>
      </c>
      <c r="N69" s="29">
        <f t="shared" si="20"/>
        <v>0</v>
      </c>
      <c r="O69" s="29">
        <f t="shared" si="20"/>
        <v>0</v>
      </c>
      <c r="P69" s="29">
        <f t="shared" si="20"/>
        <v>0</v>
      </c>
      <c r="Q69" s="29">
        <f t="shared" si="20"/>
        <v>74</v>
      </c>
      <c r="R69" s="29">
        <f t="shared" si="20"/>
        <v>74</v>
      </c>
      <c r="S69" s="29">
        <f t="shared" si="20"/>
        <v>0</v>
      </c>
      <c r="T69" s="29">
        <f t="shared" si="20"/>
        <v>0</v>
      </c>
      <c r="U69" s="29">
        <f t="shared" si="20"/>
        <v>0</v>
      </c>
      <c r="V69" s="29">
        <f t="shared" si="20"/>
        <v>0</v>
      </c>
      <c r="W69" s="29">
        <f t="shared" si="20"/>
        <v>0</v>
      </c>
      <c r="X69" s="29">
        <f t="shared" si="20"/>
        <v>0</v>
      </c>
      <c r="Y69" s="29">
        <f t="shared" si="20"/>
        <v>0</v>
      </c>
      <c r="Z69" s="29">
        <f t="shared" si="20"/>
        <v>0</v>
      </c>
      <c r="AA69" s="20"/>
      <c r="AB69" s="20"/>
      <c r="AC69" s="20"/>
      <c r="AD69" s="20"/>
    </row>
    <row r="70" spans="1:30" s="8" customFormat="1" ht="19.5" customHeight="1">
      <c r="A70" s="31" t="s">
        <v>10</v>
      </c>
      <c r="B70" s="32" t="s">
        <v>90</v>
      </c>
      <c r="C70" s="33">
        <f>D70+E70</f>
        <v>0</v>
      </c>
      <c r="D70" s="33">
        <f>G70+N70+U70</f>
        <v>0</v>
      </c>
      <c r="E70" s="33">
        <f>J70+Q70+X70</f>
        <v>0</v>
      </c>
      <c r="F70" s="33">
        <f>G70+J70</f>
        <v>0</v>
      </c>
      <c r="G70" s="33">
        <f>SUM(H70:I70)</f>
        <v>0</v>
      </c>
      <c r="H70" s="34"/>
      <c r="I70" s="34"/>
      <c r="J70" s="33">
        <f>SUM(K70:L70)</f>
        <v>0</v>
      </c>
      <c r="K70" s="34"/>
      <c r="L70" s="34"/>
      <c r="M70" s="33">
        <f>N70+Q70</f>
        <v>0</v>
      </c>
      <c r="N70" s="33">
        <f>SUM(O70:P70)</f>
        <v>0</v>
      </c>
      <c r="O70" s="34"/>
      <c r="P70" s="34"/>
      <c r="Q70" s="33">
        <f>SUM(R70:S70)</f>
        <v>0</v>
      </c>
      <c r="R70" s="34"/>
      <c r="S70" s="34"/>
      <c r="T70" s="33">
        <f>U70+X70</f>
        <v>0</v>
      </c>
      <c r="U70" s="33">
        <f>SUM(V70:W70)</f>
        <v>0</v>
      </c>
      <c r="V70" s="34"/>
      <c r="W70" s="34"/>
      <c r="X70" s="33">
        <f>SUM(Y70:Z70)</f>
        <v>0</v>
      </c>
      <c r="Y70" s="34"/>
      <c r="Z70" s="34"/>
      <c r="AA70" s="20"/>
      <c r="AB70" s="20"/>
      <c r="AC70" s="20"/>
      <c r="AD70" s="20"/>
    </row>
    <row r="71" spans="1:30" s="8" customFormat="1" ht="19.5" customHeight="1">
      <c r="A71" s="31" t="s">
        <v>11</v>
      </c>
      <c r="B71" s="32" t="s">
        <v>91</v>
      </c>
      <c r="C71" s="33">
        <f>D71+E71</f>
        <v>74</v>
      </c>
      <c r="D71" s="33">
        <f>G71+N71+U71</f>
        <v>0</v>
      </c>
      <c r="E71" s="33">
        <f>J71+Q71+X71</f>
        <v>74</v>
      </c>
      <c r="F71" s="33">
        <f>G71+J71</f>
        <v>0</v>
      </c>
      <c r="G71" s="33">
        <f>SUM(H71:I71)</f>
        <v>0</v>
      </c>
      <c r="H71" s="34"/>
      <c r="I71" s="34"/>
      <c r="J71" s="33">
        <f>SUM(K71:L71)</f>
        <v>0</v>
      </c>
      <c r="K71" s="34"/>
      <c r="L71" s="34"/>
      <c r="M71" s="33">
        <f>N71+Q71</f>
        <v>74</v>
      </c>
      <c r="N71" s="33">
        <f>SUM(O71:P71)</f>
        <v>0</v>
      </c>
      <c r="O71" s="34"/>
      <c r="P71" s="34"/>
      <c r="Q71" s="33">
        <f>SUM(R71:S71)</f>
        <v>74</v>
      </c>
      <c r="R71" s="34">
        <v>74</v>
      </c>
      <c r="S71" s="34"/>
      <c r="T71" s="33">
        <f>U71+X71</f>
        <v>0</v>
      </c>
      <c r="U71" s="33">
        <f>SUM(V71:W71)</f>
        <v>0</v>
      </c>
      <c r="V71" s="34"/>
      <c r="W71" s="34"/>
      <c r="X71" s="33">
        <f>SUM(Y71:Z71)</f>
        <v>0</v>
      </c>
      <c r="Y71" s="34"/>
      <c r="Z71" s="34"/>
      <c r="AA71" s="20"/>
      <c r="AB71" s="20"/>
      <c r="AC71" s="20"/>
      <c r="AD71" s="20"/>
    </row>
    <row r="72" spans="1:30" s="8" customFormat="1" ht="27">
      <c r="A72" s="27">
        <v>19</v>
      </c>
      <c r="B72" s="30" t="s">
        <v>51</v>
      </c>
      <c r="C72" s="29">
        <f>SUM(C73:C74)</f>
        <v>50</v>
      </c>
      <c r="D72" s="29">
        <f aca="true" t="shared" si="21" ref="D72:Z72">SUM(D73:D74)</f>
        <v>0</v>
      </c>
      <c r="E72" s="29">
        <f t="shared" si="21"/>
        <v>50</v>
      </c>
      <c r="F72" s="29">
        <f t="shared" si="21"/>
        <v>0</v>
      </c>
      <c r="G72" s="29">
        <f t="shared" si="21"/>
        <v>0</v>
      </c>
      <c r="H72" s="29">
        <f t="shared" si="21"/>
        <v>0</v>
      </c>
      <c r="I72" s="29">
        <f t="shared" si="21"/>
        <v>0</v>
      </c>
      <c r="J72" s="29">
        <f t="shared" si="21"/>
        <v>0</v>
      </c>
      <c r="K72" s="29">
        <f t="shared" si="21"/>
        <v>0</v>
      </c>
      <c r="L72" s="29">
        <f t="shared" si="21"/>
        <v>0</v>
      </c>
      <c r="M72" s="29">
        <f t="shared" si="21"/>
        <v>50</v>
      </c>
      <c r="N72" s="29">
        <f t="shared" si="21"/>
        <v>0</v>
      </c>
      <c r="O72" s="29">
        <f t="shared" si="21"/>
        <v>0</v>
      </c>
      <c r="P72" s="29">
        <f t="shared" si="21"/>
        <v>0</v>
      </c>
      <c r="Q72" s="29">
        <f t="shared" si="21"/>
        <v>50</v>
      </c>
      <c r="R72" s="29">
        <f t="shared" si="21"/>
        <v>50</v>
      </c>
      <c r="S72" s="29">
        <f t="shared" si="21"/>
        <v>0</v>
      </c>
      <c r="T72" s="29">
        <f t="shared" si="21"/>
        <v>0</v>
      </c>
      <c r="U72" s="29">
        <f t="shared" si="21"/>
        <v>0</v>
      </c>
      <c r="V72" s="29">
        <f t="shared" si="21"/>
        <v>0</v>
      </c>
      <c r="W72" s="29">
        <f t="shared" si="21"/>
        <v>0</v>
      </c>
      <c r="X72" s="29">
        <f t="shared" si="21"/>
        <v>0</v>
      </c>
      <c r="Y72" s="29">
        <f t="shared" si="21"/>
        <v>0</v>
      </c>
      <c r="Z72" s="29">
        <f t="shared" si="21"/>
        <v>0</v>
      </c>
      <c r="AA72" s="20"/>
      <c r="AB72" s="20"/>
      <c r="AC72" s="20"/>
      <c r="AD72" s="20"/>
    </row>
    <row r="73" spans="1:30" s="8" customFormat="1" ht="19.5" customHeight="1">
      <c r="A73" s="31" t="s">
        <v>10</v>
      </c>
      <c r="B73" s="32" t="s">
        <v>90</v>
      </c>
      <c r="C73" s="33">
        <f>D73+E73</f>
        <v>0</v>
      </c>
      <c r="D73" s="33">
        <f>G73+N73+U73</f>
        <v>0</v>
      </c>
      <c r="E73" s="33">
        <f>J73+Q73+X73</f>
        <v>0</v>
      </c>
      <c r="F73" s="33">
        <f>G73+J73</f>
        <v>0</v>
      </c>
      <c r="G73" s="33">
        <f>SUM(H73:I73)</f>
        <v>0</v>
      </c>
      <c r="H73" s="34"/>
      <c r="I73" s="34"/>
      <c r="J73" s="33">
        <f>SUM(K73:L73)</f>
        <v>0</v>
      </c>
      <c r="K73" s="34"/>
      <c r="L73" s="34"/>
      <c r="M73" s="33">
        <f>N73+Q73</f>
        <v>0</v>
      </c>
      <c r="N73" s="33">
        <f>SUM(O73:P73)</f>
        <v>0</v>
      </c>
      <c r="O73" s="34"/>
      <c r="P73" s="34"/>
      <c r="Q73" s="33">
        <f>SUM(R73:S73)</f>
        <v>0</v>
      </c>
      <c r="R73" s="34"/>
      <c r="S73" s="34"/>
      <c r="T73" s="33">
        <f>U73+X73</f>
        <v>0</v>
      </c>
      <c r="U73" s="33">
        <f>SUM(V73:W73)</f>
        <v>0</v>
      </c>
      <c r="V73" s="34"/>
      <c r="W73" s="34"/>
      <c r="X73" s="33">
        <f>SUM(Y73:Z73)</f>
        <v>0</v>
      </c>
      <c r="Y73" s="34"/>
      <c r="Z73" s="34"/>
      <c r="AA73" s="20"/>
      <c r="AB73" s="20"/>
      <c r="AC73" s="20"/>
      <c r="AD73" s="20"/>
    </row>
    <row r="74" spans="1:30" s="8" customFormat="1" ht="19.5" customHeight="1">
      <c r="A74" s="31" t="s">
        <v>11</v>
      </c>
      <c r="B74" s="32" t="s">
        <v>91</v>
      </c>
      <c r="C74" s="33">
        <f>D74+E74</f>
        <v>50</v>
      </c>
      <c r="D74" s="33">
        <f>G74+N74+U74</f>
        <v>0</v>
      </c>
      <c r="E74" s="33">
        <f>J74+Q74+X74</f>
        <v>50</v>
      </c>
      <c r="F74" s="33">
        <f>G74+J74</f>
        <v>0</v>
      </c>
      <c r="G74" s="33">
        <f>SUM(H74:I74)</f>
        <v>0</v>
      </c>
      <c r="H74" s="34"/>
      <c r="I74" s="34"/>
      <c r="J74" s="33">
        <f>SUM(K74:L74)</f>
        <v>0</v>
      </c>
      <c r="K74" s="34"/>
      <c r="L74" s="34"/>
      <c r="M74" s="33">
        <f>N74+Q74</f>
        <v>50</v>
      </c>
      <c r="N74" s="33">
        <f>SUM(O74:P74)</f>
        <v>0</v>
      </c>
      <c r="O74" s="34"/>
      <c r="P74" s="34"/>
      <c r="Q74" s="33">
        <f>SUM(R74:S74)</f>
        <v>50</v>
      </c>
      <c r="R74" s="34">
        <v>50</v>
      </c>
      <c r="S74" s="34"/>
      <c r="T74" s="33">
        <f>U74+X74</f>
        <v>0</v>
      </c>
      <c r="U74" s="33">
        <f>SUM(V74:W74)</f>
        <v>0</v>
      </c>
      <c r="V74" s="34"/>
      <c r="W74" s="34"/>
      <c r="X74" s="33">
        <f>SUM(Y74:Z74)</f>
        <v>0</v>
      </c>
      <c r="Y74" s="34"/>
      <c r="Z74" s="34"/>
      <c r="AA74" s="20"/>
      <c r="AB74" s="20"/>
      <c r="AC74" s="20"/>
      <c r="AD74" s="20"/>
    </row>
    <row r="75" spans="1:30" s="8" customFormat="1" ht="27">
      <c r="A75" s="27">
        <v>20</v>
      </c>
      <c r="B75" s="30" t="s">
        <v>52</v>
      </c>
      <c r="C75" s="29">
        <f>SUM(C76:C77)</f>
        <v>105</v>
      </c>
      <c r="D75" s="29">
        <f aca="true" t="shared" si="22" ref="D75:Z75">SUM(D76:D77)</f>
        <v>0</v>
      </c>
      <c r="E75" s="29">
        <f t="shared" si="22"/>
        <v>105</v>
      </c>
      <c r="F75" s="29">
        <f t="shared" si="22"/>
        <v>0</v>
      </c>
      <c r="G75" s="29">
        <f t="shared" si="22"/>
        <v>0</v>
      </c>
      <c r="H75" s="29">
        <f t="shared" si="22"/>
        <v>0</v>
      </c>
      <c r="I75" s="29">
        <f t="shared" si="22"/>
        <v>0</v>
      </c>
      <c r="J75" s="29">
        <f t="shared" si="22"/>
        <v>0</v>
      </c>
      <c r="K75" s="29">
        <f t="shared" si="22"/>
        <v>0</v>
      </c>
      <c r="L75" s="29">
        <f t="shared" si="22"/>
        <v>0</v>
      </c>
      <c r="M75" s="29">
        <f t="shared" si="22"/>
        <v>105</v>
      </c>
      <c r="N75" s="29">
        <f t="shared" si="22"/>
        <v>0</v>
      </c>
      <c r="O75" s="29">
        <f t="shared" si="22"/>
        <v>0</v>
      </c>
      <c r="P75" s="29">
        <f t="shared" si="22"/>
        <v>0</v>
      </c>
      <c r="Q75" s="29">
        <f t="shared" si="22"/>
        <v>105</v>
      </c>
      <c r="R75" s="29">
        <f t="shared" si="22"/>
        <v>105</v>
      </c>
      <c r="S75" s="29">
        <f t="shared" si="22"/>
        <v>0</v>
      </c>
      <c r="T75" s="29">
        <f t="shared" si="22"/>
        <v>0</v>
      </c>
      <c r="U75" s="29">
        <f t="shared" si="22"/>
        <v>0</v>
      </c>
      <c r="V75" s="29">
        <f t="shared" si="22"/>
        <v>0</v>
      </c>
      <c r="W75" s="29">
        <f t="shared" si="22"/>
        <v>0</v>
      </c>
      <c r="X75" s="29">
        <f t="shared" si="22"/>
        <v>0</v>
      </c>
      <c r="Y75" s="29">
        <f t="shared" si="22"/>
        <v>0</v>
      </c>
      <c r="Z75" s="29">
        <f t="shared" si="22"/>
        <v>0</v>
      </c>
      <c r="AA75" s="20"/>
      <c r="AB75" s="20"/>
      <c r="AC75" s="20"/>
      <c r="AD75" s="20"/>
    </row>
    <row r="76" spans="1:30" s="8" customFormat="1" ht="19.5" customHeight="1">
      <c r="A76" s="31" t="s">
        <v>10</v>
      </c>
      <c r="B76" s="32" t="s">
        <v>90</v>
      </c>
      <c r="C76" s="33">
        <f>D76+E76</f>
        <v>0</v>
      </c>
      <c r="D76" s="33">
        <f>G76+N76+U76</f>
        <v>0</v>
      </c>
      <c r="E76" s="33">
        <f>J76+Q76+X76</f>
        <v>0</v>
      </c>
      <c r="F76" s="33">
        <f>G76+J76</f>
        <v>0</v>
      </c>
      <c r="G76" s="33">
        <f>SUM(H76:I76)</f>
        <v>0</v>
      </c>
      <c r="H76" s="34"/>
      <c r="I76" s="34"/>
      <c r="J76" s="33">
        <f>SUM(K76:L76)</f>
        <v>0</v>
      </c>
      <c r="K76" s="34"/>
      <c r="L76" s="34"/>
      <c r="M76" s="33">
        <f>N76+Q76</f>
        <v>0</v>
      </c>
      <c r="N76" s="33">
        <f>SUM(O76:P76)</f>
        <v>0</v>
      </c>
      <c r="O76" s="34"/>
      <c r="P76" s="34"/>
      <c r="Q76" s="33">
        <f>SUM(R76:S76)</f>
        <v>0</v>
      </c>
      <c r="R76" s="34"/>
      <c r="S76" s="34"/>
      <c r="T76" s="33">
        <f>U76+X76</f>
        <v>0</v>
      </c>
      <c r="U76" s="33">
        <f>SUM(V76:W76)</f>
        <v>0</v>
      </c>
      <c r="V76" s="34"/>
      <c r="W76" s="34"/>
      <c r="X76" s="33">
        <f>SUM(Y76:Z76)</f>
        <v>0</v>
      </c>
      <c r="Y76" s="34"/>
      <c r="Z76" s="34"/>
      <c r="AA76" s="20"/>
      <c r="AB76" s="20"/>
      <c r="AC76" s="20"/>
      <c r="AD76" s="20"/>
    </row>
    <row r="77" spans="1:30" s="8" customFormat="1" ht="19.5" customHeight="1">
      <c r="A77" s="31" t="s">
        <v>11</v>
      </c>
      <c r="B77" s="32" t="s">
        <v>91</v>
      </c>
      <c r="C77" s="33">
        <f>D77+E77</f>
        <v>105</v>
      </c>
      <c r="D77" s="33">
        <f>G77+N77+U77</f>
        <v>0</v>
      </c>
      <c r="E77" s="33">
        <f>J77+Q77+X77</f>
        <v>105</v>
      </c>
      <c r="F77" s="33">
        <f>G77+J77</f>
        <v>0</v>
      </c>
      <c r="G77" s="33">
        <f>SUM(H77:I77)</f>
        <v>0</v>
      </c>
      <c r="H77" s="34"/>
      <c r="I77" s="34"/>
      <c r="J77" s="33">
        <f>SUM(K77:L77)</f>
        <v>0</v>
      </c>
      <c r="K77" s="34"/>
      <c r="L77" s="34"/>
      <c r="M77" s="33">
        <f>N77+Q77</f>
        <v>105</v>
      </c>
      <c r="N77" s="33">
        <f>SUM(O77:P77)</f>
        <v>0</v>
      </c>
      <c r="O77" s="34"/>
      <c r="P77" s="34"/>
      <c r="Q77" s="33">
        <f>SUM(R77:S77)</f>
        <v>105</v>
      </c>
      <c r="R77" s="34">
        <v>105</v>
      </c>
      <c r="S77" s="34"/>
      <c r="T77" s="33">
        <f>U77+X77</f>
        <v>0</v>
      </c>
      <c r="U77" s="33">
        <f>SUM(V77:W77)</f>
        <v>0</v>
      </c>
      <c r="V77" s="34"/>
      <c r="W77" s="34"/>
      <c r="X77" s="33">
        <f>SUM(Y77:Z77)</f>
        <v>0</v>
      </c>
      <c r="Y77" s="34"/>
      <c r="Z77" s="34"/>
      <c r="AA77" s="20"/>
      <c r="AB77" s="20"/>
      <c r="AC77" s="20"/>
      <c r="AD77" s="20"/>
    </row>
    <row r="78" spans="1:30" s="8" customFormat="1" ht="19.5" customHeight="1">
      <c r="A78" s="27">
        <v>21</v>
      </c>
      <c r="B78" s="28" t="s">
        <v>37</v>
      </c>
      <c r="C78" s="29">
        <f>SUM(C79:C80)</f>
        <v>520</v>
      </c>
      <c r="D78" s="29">
        <f aca="true" t="shared" si="23" ref="D78:Z78">SUM(D79:D80)</f>
        <v>0</v>
      </c>
      <c r="E78" s="29">
        <f t="shared" si="23"/>
        <v>520</v>
      </c>
      <c r="F78" s="29">
        <f t="shared" si="23"/>
        <v>0</v>
      </c>
      <c r="G78" s="29">
        <f t="shared" si="23"/>
        <v>0</v>
      </c>
      <c r="H78" s="29">
        <f t="shared" si="23"/>
        <v>0</v>
      </c>
      <c r="I78" s="29">
        <f t="shared" si="23"/>
        <v>0</v>
      </c>
      <c r="J78" s="29">
        <f t="shared" si="23"/>
        <v>0</v>
      </c>
      <c r="K78" s="29">
        <f t="shared" si="23"/>
        <v>0</v>
      </c>
      <c r="L78" s="29">
        <f t="shared" si="23"/>
        <v>0</v>
      </c>
      <c r="M78" s="29">
        <f t="shared" si="23"/>
        <v>520</v>
      </c>
      <c r="N78" s="29">
        <f t="shared" si="23"/>
        <v>0</v>
      </c>
      <c r="O78" s="29">
        <f t="shared" si="23"/>
        <v>0</v>
      </c>
      <c r="P78" s="29">
        <f t="shared" si="23"/>
        <v>0</v>
      </c>
      <c r="Q78" s="29">
        <f t="shared" si="23"/>
        <v>520</v>
      </c>
      <c r="R78" s="29">
        <f t="shared" si="23"/>
        <v>520</v>
      </c>
      <c r="S78" s="29">
        <f t="shared" si="23"/>
        <v>0</v>
      </c>
      <c r="T78" s="29">
        <f t="shared" si="23"/>
        <v>0</v>
      </c>
      <c r="U78" s="29">
        <f t="shared" si="23"/>
        <v>0</v>
      </c>
      <c r="V78" s="29">
        <f t="shared" si="23"/>
        <v>0</v>
      </c>
      <c r="W78" s="29">
        <f t="shared" si="23"/>
        <v>0</v>
      </c>
      <c r="X78" s="29">
        <f t="shared" si="23"/>
        <v>0</v>
      </c>
      <c r="Y78" s="29">
        <f t="shared" si="23"/>
        <v>0</v>
      </c>
      <c r="Z78" s="29">
        <f t="shared" si="23"/>
        <v>0</v>
      </c>
      <c r="AA78" s="20"/>
      <c r="AB78" s="20"/>
      <c r="AC78" s="20"/>
      <c r="AD78" s="20"/>
    </row>
    <row r="79" spans="1:30" s="8" customFormat="1" ht="19.5" customHeight="1">
      <c r="A79" s="31" t="s">
        <v>10</v>
      </c>
      <c r="B79" s="32" t="s">
        <v>90</v>
      </c>
      <c r="C79" s="33">
        <f>D79+E79</f>
        <v>0</v>
      </c>
      <c r="D79" s="33">
        <f>G79+N79+U79</f>
        <v>0</v>
      </c>
      <c r="E79" s="33">
        <f>J79+Q79+X79</f>
        <v>0</v>
      </c>
      <c r="F79" s="33">
        <f>G79+J79</f>
        <v>0</v>
      </c>
      <c r="G79" s="33">
        <f>SUM(H79:I79)</f>
        <v>0</v>
      </c>
      <c r="H79" s="34"/>
      <c r="I79" s="34"/>
      <c r="J79" s="33">
        <f>SUM(K79:L79)</f>
        <v>0</v>
      </c>
      <c r="K79" s="34"/>
      <c r="L79" s="34"/>
      <c r="M79" s="33">
        <f>N79+Q79</f>
        <v>0</v>
      </c>
      <c r="N79" s="33">
        <f>SUM(O79:P79)</f>
        <v>0</v>
      </c>
      <c r="O79" s="34"/>
      <c r="P79" s="34"/>
      <c r="Q79" s="33">
        <f>SUM(R79:S79)</f>
        <v>0</v>
      </c>
      <c r="R79" s="34"/>
      <c r="S79" s="34"/>
      <c r="T79" s="33">
        <f>U79+X79</f>
        <v>0</v>
      </c>
      <c r="U79" s="33">
        <f>SUM(V79:W79)</f>
        <v>0</v>
      </c>
      <c r="V79" s="34"/>
      <c r="W79" s="34"/>
      <c r="X79" s="33">
        <f>SUM(Y79:Z79)</f>
        <v>0</v>
      </c>
      <c r="Y79" s="34"/>
      <c r="Z79" s="34"/>
      <c r="AA79" s="20"/>
      <c r="AB79" s="20"/>
      <c r="AC79" s="20"/>
      <c r="AD79" s="20"/>
    </row>
    <row r="80" spans="1:30" s="8" customFormat="1" ht="19.5" customHeight="1">
      <c r="A80" s="31" t="s">
        <v>11</v>
      </c>
      <c r="B80" s="32" t="s">
        <v>91</v>
      </c>
      <c r="C80" s="33">
        <f>D80+E80</f>
        <v>520</v>
      </c>
      <c r="D80" s="33">
        <f>G80+N80+U80</f>
        <v>0</v>
      </c>
      <c r="E80" s="33">
        <f>J80+Q80+X80</f>
        <v>520</v>
      </c>
      <c r="F80" s="33">
        <f>G80+J80</f>
        <v>0</v>
      </c>
      <c r="G80" s="33">
        <f>SUM(H80:I80)</f>
        <v>0</v>
      </c>
      <c r="H80" s="34"/>
      <c r="I80" s="34"/>
      <c r="J80" s="33">
        <f>SUM(K80:L80)</f>
        <v>0</v>
      </c>
      <c r="K80" s="34"/>
      <c r="L80" s="34"/>
      <c r="M80" s="33">
        <f>N80+Q80</f>
        <v>520</v>
      </c>
      <c r="N80" s="33">
        <f>SUM(O80:P80)</f>
        <v>0</v>
      </c>
      <c r="O80" s="34"/>
      <c r="P80" s="34"/>
      <c r="Q80" s="33">
        <f>SUM(R80:S80)</f>
        <v>520</v>
      </c>
      <c r="R80" s="34">
        <v>520</v>
      </c>
      <c r="S80" s="34"/>
      <c r="T80" s="33">
        <f>U80+X80</f>
        <v>0</v>
      </c>
      <c r="U80" s="33">
        <f>SUM(V80:W80)</f>
        <v>0</v>
      </c>
      <c r="V80" s="34"/>
      <c r="W80" s="34"/>
      <c r="X80" s="33">
        <f>SUM(Y80:Z80)</f>
        <v>0</v>
      </c>
      <c r="Y80" s="34"/>
      <c r="Z80" s="34"/>
      <c r="AA80" s="20"/>
      <c r="AB80" s="20"/>
      <c r="AC80" s="20"/>
      <c r="AD80" s="20"/>
    </row>
    <row r="81" spans="1:30" s="8" customFormat="1" ht="19.5" customHeight="1">
      <c r="A81" s="27">
        <v>22</v>
      </c>
      <c r="B81" s="28" t="s">
        <v>53</v>
      </c>
      <c r="C81" s="29">
        <f>SUM(C82:C83)</f>
        <v>0</v>
      </c>
      <c r="D81" s="29">
        <f aca="true" t="shared" si="24" ref="D81:Z81">SUM(D82:D83)</f>
        <v>0</v>
      </c>
      <c r="E81" s="29">
        <f t="shared" si="24"/>
        <v>0</v>
      </c>
      <c r="F81" s="29">
        <f t="shared" si="24"/>
        <v>0</v>
      </c>
      <c r="G81" s="29">
        <f t="shared" si="24"/>
        <v>0</v>
      </c>
      <c r="H81" s="29">
        <f t="shared" si="24"/>
        <v>0</v>
      </c>
      <c r="I81" s="29">
        <f t="shared" si="24"/>
        <v>0</v>
      </c>
      <c r="J81" s="29">
        <f t="shared" si="24"/>
        <v>0</v>
      </c>
      <c r="K81" s="29">
        <f t="shared" si="24"/>
        <v>0</v>
      </c>
      <c r="L81" s="29">
        <f t="shared" si="24"/>
        <v>0</v>
      </c>
      <c r="M81" s="29">
        <f t="shared" si="24"/>
        <v>0</v>
      </c>
      <c r="N81" s="29">
        <f t="shared" si="24"/>
        <v>0</v>
      </c>
      <c r="O81" s="29">
        <f t="shared" si="24"/>
        <v>0</v>
      </c>
      <c r="P81" s="29">
        <f t="shared" si="24"/>
        <v>0</v>
      </c>
      <c r="Q81" s="29">
        <f t="shared" si="24"/>
        <v>0</v>
      </c>
      <c r="R81" s="29">
        <f t="shared" si="24"/>
        <v>0</v>
      </c>
      <c r="S81" s="29">
        <f t="shared" si="24"/>
        <v>0</v>
      </c>
      <c r="T81" s="29">
        <f t="shared" si="24"/>
        <v>0</v>
      </c>
      <c r="U81" s="29">
        <f t="shared" si="24"/>
        <v>0</v>
      </c>
      <c r="V81" s="29">
        <f t="shared" si="24"/>
        <v>0</v>
      </c>
      <c r="W81" s="29">
        <f t="shared" si="24"/>
        <v>0</v>
      </c>
      <c r="X81" s="29">
        <f t="shared" si="24"/>
        <v>0</v>
      </c>
      <c r="Y81" s="29">
        <f t="shared" si="24"/>
        <v>0</v>
      </c>
      <c r="Z81" s="29">
        <f t="shared" si="24"/>
        <v>0</v>
      </c>
      <c r="AA81" s="20"/>
      <c r="AB81" s="20"/>
      <c r="AC81" s="20"/>
      <c r="AD81" s="20"/>
    </row>
    <row r="82" spans="1:30" s="8" customFormat="1" ht="19.5" customHeight="1">
      <c r="A82" s="31" t="s">
        <v>10</v>
      </c>
      <c r="B82" s="32" t="s">
        <v>90</v>
      </c>
      <c r="C82" s="33">
        <f>D82+E82</f>
        <v>0</v>
      </c>
      <c r="D82" s="33">
        <f>G82+N82+U82</f>
        <v>0</v>
      </c>
      <c r="E82" s="33">
        <f>J82+Q82+X82</f>
        <v>0</v>
      </c>
      <c r="F82" s="33">
        <f>G82+J82</f>
        <v>0</v>
      </c>
      <c r="G82" s="33">
        <f>SUM(H82:I82)</f>
        <v>0</v>
      </c>
      <c r="H82" s="34"/>
      <c r="I82" s="34"/>
      <c r="J82" s="33">
        <f>SUM(K82:L82)</f>
        <v>0</v>
      </c>
      <c r="K82" s="34"/>
      <c r="L82" s="34"/>
      <c r="M82" s="33">
        <f>N82+Q82</f>
        <v>0</v>
      </c>
      <c r="N82" s="33">
        <f>SUM(O82:P82)</f>
        <v>0</v>
      </c>
      <c r="O82" s="34"/>
      <c r="P82" s="34"/>
      <c r="Q82" s="33">
        <f>SUM(R82:S82)</f>
        <v>0</v>
      </c>
      <c r="R82" s="34"/>
      <c r="S82" s="34"/>
      <c r="T82" s="33">
        <f>U82+X82</f>
        <v>0</v>
      </c>
      <c r="U82" s="33">
        <f>SUM(V82:W82)</f>
        <v>0</v>
      </c>
      <c r="V82" s="34"/>
      <c r="W82" s="34"/>
      <c r="X82" s="33">
        <f>SUM(Y82:Z82)</f>
        <v>0</v>
      </c>
      <c r="Y82" s="34"/>
      <c r="Z82" s="34"/>
      <c r="AA82" s="20"/>
      <c r="AB82" s="20"/>
      <c r="AC82" s="20"/>
      <c r="AD82" s="20"/>
    </row>
    <row r="83" spans="1:30" s="8" customFormat="1" ht="19.5" customHeight="1">
      <c r="A83" s="31" t="s">
        <v>11</v>
      </c>
      <c r="B83" s="32" t="s">
        <v>91</v>
      </c>
      <c r="C83" s="33">
        <f>D83+E83</f>
        <v>0</v>
      </c>
      <c r="D83" s="33">
        <f>G83+N83+U83</f>
        <v>0</v>
      </c>
      <c r="E83" s="33">
        <f>J83+Q83+X83</f>
        <v>0</v>
      </c>
      <c r="F83" s="33">
        <f>G83+J83</f>
        <v>0</v>
      </c>
      <c r="G83" s="33">
        <f>SUM(H83:I83)</f>
        <v>0</v>
      </c>
      <c r="H83" s="34"/>
      <c r="I83" s="34"/>
      <c r="J83" s="33">
        <f>SUM(K83:L83)</f>
        <v>0</v>
      </c>
      <c r="K83" s="34"/>
      <c r="L83" s="34"/>
      <c r="M83" s="33">
        <f>N83+Q83</f>
        <v>0</v>
      </c>
      <c r="N83" s="33">
        <f>SUM(O83:P83)</f>
        <v>0</v>
      </c>
      <c r="O83" s="34"/>
      <c r="P83" s="34"/>
      <c r="Q83" s="33">
        <f>SUM(R83:S83)</f>
        <v>0</v>
      </c>
      <c r="R83" s="34"/>
      <c r="S83" s="34"/>
      <c r="T83" s="33">
        <f>U83+X83</f>
        <v>0</v>
      </c>
      <c r="U83" s="33">
        <f>SUM(V83:W83)</f>
        <v>0</v>
      </c>
      <c r="V83" s="34"/>
      <c r="W83" s="34"/>
      <c r="X83" s="33">
        <f>SUM(Y83:Z83)</f>
        <v>0</v>
      </c>
      <c r="Y83" s="34"/>
      <c r="Z83" s="34"/>
      <c r="AA83" s="20"/>
      <c r="AB83" s="20"/>
      <c r="AC83" s="20"/>
      <c r="AD83" s="20"/>
    </row>
    <row r="84" spans="1:30" s="8" customFormat="1" ht="19.5" customHeight="1">
      <c r="A84" s="27">
        <v>23</v>
      </c>
      <c r="B84" s="28" t="s">
        <v>54</v>
      </c>
      <c r="C84" s="29">
        <f>SUM(C85:C86)</f>
        <v>10</v>
      </c>
      <c r="D84" s="29">
        <f aca="true" t="shared" si="25" ref="D84:Z84">SUM(D85:D86)</f>
        <v>0</v>
      </c>
      <c r="E84" s="29">
        <f t="shared" si="25"/>
        <v>10</v>
      </c>
      <c r="F84" s="29">
        <f t="shared" si="25"/>
        <v>0</v>
      </c>
      <c r="G84" s="29">
        <f t="shared" si="25"/>
        <v>0</v>
      </c>
      <c r="H84" s="29">
        <f t="shared" si="25"/>
        <v>0</v>
      </c>
      <c r="I84" s="29">
        <f t="shared" si="25"/>
        <v>0</v>
      </c>
      <c r="J84" s="29">
        <f t="shared" si="25"/>
        <v>0</v>
      </c>
      <c r="K84" s="29">
        <f t="shared" si="25"/>
        <v>0</v>
      </c>
      <c r="L84" s="29">
        <f t="shared" si="25"/>
        <v>0</v>
      </c>
      <c r="M84" s="29">
        <f t="shared" si="25"/>
        <v>10</v>
      </c>
      <c r="N84" s="29">
        <f t="shared" si="25"/>
        <v>0</v>
      </c>
      <c r="O84" s="29">
        <f t="shared" si="25"/>
        <v>0</v>
      </c>
      <c r="P84" s="29">
        <f t="shared" si="25"/>
        <v>0</v>
      </c>
      <c r="Q84" s="29">
        <f t="shared" si="25"/>
        <v>10</v>
      </c>
      <c r="R84" s="29">
        <f t="shared" si="25"/>
        <v>10</v>
      </c>
      <c r="S84" s="29">
        <f t="shared" si="25"/>
        <v>0</v>
      </c>
      <c r="T84" s="29">
        <f t="shared" si="25"/>
        <v>0</v>
      </c>
      <c r="U84" s="29">
        <f t="shared" si="25"/>
        <v>0</v>
      </c>
      <c r="V84" s="29">
        <f t="shared" si="25"/>
        <v>0</v>
      </c>
      <c r="W84" s="29">
        <f t="shared" si="25"/>
        <v>0</v>
      </c>
      <c r="X84" s="29">
        <f t="shared" si="25"/>
        <v>0</v>
      </c>
      <c r="Y84" s="29">
        <f t="shared" si="25"/>
        <v>0</v>
      </c>
      <c r="Z84" s="29">
        <f t="shared" si="25"/>
        <v>0</v>
      </c>
      <c r="AA84" s="20"/>
      <c r="AB84" s="20"/>
      <c r="AC84" s="20"/>
      <c r="AD84" s="20"/>
    </row>
    <row r="85" spans="1:30" s="8" customFormat="1" ht="19.5" customHeight="1">
      <c r="A85" s="31" t="s">
        <v>10</v>
      </c>
      <c r="B85" s="32" t="s">
        <v>90</v>
      </c>
      <c r="C85" s="33">
        <f>D85+E85</f>
        <v>0</v>
      </c>
      <c r="D85" s="33">
        <f>G85+N85+U85</f>
        <v>0</v>
      </c>
      <c r="E85" s="33">
        <f>J85+Q85+X85</f>
        <v>0</v>
      </c>
      <c r="F85" s="33">
        <f>G85+J85</f>
        <v>0</v>
      </c>
      <c r="G85" s="33">
        <f>SUM(H85:I85)</f>
        <v>0</v>
      </c>
      <c r="H85" s="34"/>
      <c r="I85" s="34"/>
      <c r="J85" s="33">
        <f>SUM(K85:L85)</f>
        <v>0</v>
      </c>
      <c r="K85" s="34"/>
      <c r="L85" s="34"/>
      <c r="M85" s="33">
        <f>N85+Q85</f>
        <v>0</v>
      </c>
      <c r="N85" s="33">
        <f>SUM(O85:P85)</f>
        <v>0</v>
      </c>
      <c r="O85" s="34"/>
      <c r="P85" s="34"/>
      <c r="Q85" s="33">
        <f>SUM(R85:S85)</f>
        <v>0</v>
      </c>
      <c r="R85" s="34"/>
      <c r="S85" s="34"/>
      <c r="T85" s="33">
        <f>U85+X85</f>
        <v>0</v>
      </c>
      <c r="U85" s="33">
        <f>SUM(V85:W85)</f>
        <v>0</v>
      </c>
      <c r="V85" s="34"/>
      <c r="W85" s="34"/>
      <c r="X85" s="33">
        <f>SUM(Y85:Z85)</f>
        <v>0</v>
      </c>
      <c r="Y85" s="34"/>
      <c r="Z85" s="34"/>
      <c r="AA85" s="20"/>
      <c r="AB85" s="20"/>
      <c r="AC85" s="20"/>
      <c r="AD85" s="20"/>
    </row>
    <row r="86" spans="1:30" s="8" customFormat="1" ht="19.5" customHeight="1">
      <c r="A86" s="31" t="s">
        <v>11</v>
      </c>
      <c r="B86" s="32" t="s">
        <v>91</v>
      </c>
      <c r="C86" s="33">
        <f>D86+E86</f>
        <v>10</v>
      </c>
      <c r="D86" s="33">
        <f>G86+N86+U86</f>
        <v>0</v>
      </c>
      <c r="E86" s="33">
        <f>J86+Q86+X86</f>
        <v>10</v>
      </c>
      <c r="F86" s="33">
        <f>G86+J86</f>
        <v>0</v>
      </c>
      <c r="G86" s="33">
        <f>SUM(H86:I86)</f>
        <v>0</v>
      </c>
      <c r="H86" s="34"/>
      <c r="I86" s="34"/>
      <c r="J86" s="33">
        <f>SUM(K86:L86)</f>
        <v>0</v>
      </c>
      <c r="K86" s="34"/>
      <c r="L86" s="34"/>
      <c r="M86" s="33">
        <f>N86+Q86</f>
        <v>10</v>
      </c>
      <c r="N86" s="33">
        <f>SUM(O86:P86)</f>
        <v>0</v>
      </c>
      <c r="O86" s="34"/>
      <c r="P86" s="34"/>
      <c r="Q86" s="33">
        <f>SUM(R86:S86)</f>
        <v>10</v>
      </c>
      <c r="R86" s="34">
        <v>10</v>
      </c>
      <c r="S86" s="34"/>
      <c r="T86" s="33">
        <f>U86+X86</f>
        <v>0</v>
      </c>
      <c r="U86" s="33">
        <f>SUM(V86:W86)</f>
        <v>0</v>
      </c>
      <c r="V86" s="34"/>
      <c r="W86" s="34"/>
      <c r="X86" s="33">
        <f>SUM(Y86:Z86)</f>
        <v>0</v>
      </c>
      <c r="Y86" s="34"/>
      <c r="Z86" s="34"/>
      <c r="AA86" s="20"/>
      <c r="AB86" s="20"/>
      <c r="AC86" s="20"/>
      <c r="AD86" s="20"/>
    </row>
    <row r="87" spans="1:30" s="8" customFormat="1" ht="27">
      <c r="A87" s="27">
        <v>24</v>
      </c>
      <c r="B87" s="30" t="s">
        <v>94</v>
      </c>
      <c r="C87" s="29">
        <f>SUM(C88:C89)</f>
        <v>2200</v>
      </c>
      <c r="D87" s="29">
        <f aca="true" t="shared" si="26" ref="D87:Z87">SUM(D88:D89)</f>
        <v>2200</v>
      </c>
      <c r="E87" s="29">
        <f t="shared" si="26"/>
        <v>0</v>
      </c>
      <c r="F87" s="29">
        <f t="shared" si="26"/>
        <v>0</v>
      </c>
      <c r="G87" s="29">
        <f t="shared" si="26"/>
        <v>0</v>
      </c>
      <c r="H87" s="29">
        <f t="shared" si="26"/>
        <v>0</v>
      </c>
      <c r="I87" s="29">
        <f t="shared" si="26"/>
        <v>0</v>
      </c>
      <c r="J87" s="29">
        <f t="shared" si="26"/>
        <v>0</v>
      </c>
      <c r="K87" s="29">
        <f t="shared" si="26"/>
        <v>0</v>
      </c>
      <c r="L87" s="29">
        <f t="shared" si="26"/>
        <v>0</v>
      </c>
      <c r="M87" s="29">
        <f t="shared" si="26"/>
        <v>0</v>
      </c>
      <c r="N87" s="29">
        <f t="shared" si="26"/>
        <v>0</v>
      </c>
      <c r="O87" s="29">
        <f t="shared" si="26"/>
        <v>0</v>
      </c>
      <c r="P87" s="29">
        <f t="shared" si="26"/>
        <v>0</v>
      </c>
      <c r="Q87" s="29">
        <f t="shared" si="26"/>
        <v>0</v>
      </c>
      <c r="R87" s="29">
        <f t="shared" si="26"/>
        <v>0</v>
      </c>
      <c r="S87" s="29">
        <f t="shared" si="26"/>
        <v>0</v>
      </c>
      <c r="T87" s="29">
        <f t="shared" si="26"/>
        <v>2200</v>
      </c>
      <c r="U87" s="29">
        <f t="shared" si="26"/>
        <v>2200</v>
      </c>
      <c r="V87" s="29">
        <f t="shared" si="26"/>
        <v>2200</v>
      </c>
      <c r="W87" s="29">
        <f t="shared" si="26"/>
        <v>0</v>
      </c>
      <c r="X87" s="29">
        <f t="shared" si="26"/>
        <v>0</v>
      </c>
      <c r="Y87" s="29">
        <f t="shared" si="26"/>
        <v>0</v>
      </c>
      <c r="Z87" s="29">
        <f t="shared" si="26"/>
        <v>0</v>
      </c>
      <c r="AA87" s="20"/>
      <c r="AB87" s="20"/>
      <c r="AC87" s="20"/>
      <c r="AD87" s="20"/>
    </row>
    <row r="88" spans="1:30" s="8" customFormat="1" ht="19.5" customHeight="1">
      <c r="A88" s="31" t="s">
        <v>10</v>
      </c>
      <c r="B88" s="32" t="s">
        <v>90</v>
      </c>
      <c r="C88" s="33">
        <f>D88+E88</f>
        <v>2200</v>
      </c>
      <c r="D88" s="33">
        <f>G88+N88+U88</f>
        <v>2200</v>
      </c>
      <c r="E88" s="33">
        <f>J88+Q88+X88</f>
        <v>0</v>
      </c>
      <c r="F88" s="33">
        <f>G88+J88</f>
        <v>0</v>
      </c>
      <c r="G88" s="33">
        <f>SUM(H88:I88)</f>
        <v>0</v>
      </c>
      <c r="H88" s="34"/>
      <c r="I88" s="34"/>
      <c r="J88" s="33">
        <f>SUM(K88:L88)</f>
        <v>0</v>
      </c>
      <c r="K88" s="34"/>
      <c r="L88" s="34"/>
      <c r="M88" s="33">
        <f>N88+Q88</f>
        <v>0</v>
      </c>
      <c r="N88" s="33">
        <f>SUM(O88:P88)</f>
        <v>0</v>
      </c>
      <c r="O88" s="34"/>
      <c r="P88" s="34"/>
      <c r="Q88" s="33">
        <f>SUM(R88:S88)</f>
        <v>0</v>
      </c>
      <c r="R88" s="34"/>
      <c r="S88" s="34"/>
      <c r="T88" s="33">
        <f>U88+X88</f>
        <v>2200</v>
      </c>
      <c r="U88" s="33">
        <f>SUM(V88:W88)</f>
        <v>2200</v>
      </c>
      <c r="V88" s="34">
        <v>2200</v>
      </c>
      <c r="W88" s="34"/>
      <c r="X88" s="33">
        <f>SUM(Y88:Z88)</f>
        <v>0</v>
      </c>
      <c r="Y88" s="34"/>
      <c r="Z88" s="34"/>
      <c r="AA88" s="20"/>
      <c r="AB88" s="20"/>
      <c r="AC88" s="20"/>
      <c r="AD88" s="20"/>
    </row>
    <row r="89" spans="1:30" s="8" customFormat="1" ht="19.5" customHeight="1">
      <c r="A89" s="31" t="s">
        <v>11</v>
      </c>
      <c r="B89" s="32" t="s">
        <v>91</v>
      </c>
      <c r="C89" s="33">
        <f>D89+E89</f>
        <v>0</v>
      </c>
      <c r="D89" s="33">
        <f>G89+N89+U89</f>
        <v>0</v>
      </c>
      <c r="E89" s="33">
        <f>J89+Q89+X89</f>
        <v>0</v>
      </c>
      <c r="F89" s="33">
        <f>G89+J89</f>
        <v>0</v>
      </c>
      <c r="G89" s="33">
        <f>SUM(H89:I89)</f>
        <v>0</v>
      </c>
      <c r="H89" s="34"/>
      <c r="I89" s="34"/>
      <c r="J89" s="33">
        <f>SUM(K89:L89)</f>
        <v>0</v>
      </c>
      <c r="K89" s="34"/>
      <c r="L89" s="34"/>
      <c r="M89" s="33">
        <f>N89+Q89</f>
        <v>0</v>
      </c>
      <c r="N89" s="33">
        <f>SUM(O89:P89)</f>
        <v>0</v>
      </c>
      <c r="O89" s="34"/>
      <c r="P89" s="34"/>
      <c r="Q89" s="33">
        <f>SUM(R89:S89)</f>
        <v>0</v>
      </c>
      <c r="R89" s="34"/>
      <c r="S89" s="34"/>
      <c r="T89" s="33">
        <f>U89+X89</f>
        <v>0</v>
      </c>
      <c r="U89" s="33">
        <f>SUM(V89:W89)</f>
        <v>0</v>
      </c>
      <c r="V89" s="34"/>
      <c r="W89" s="34"/>
      <c r="X89" s="33">
        <f>SUM(Y89:Z89)</f>
        <v>0</v>
      </c>
      <c r="Y89" s="34"/>
      <c r="Z89" s="34"/>
      <c r="AA89" s="20"/>
      <c r="AB89" s="20"/>
      <c r="AC89" s="20"/>
      <c r="AD89" s="20"/>
    </row>
    <row r="90" spans="1:30" s="8" customFormat="1" ht="19.5" customHeight="1">
      <c r="A90" s="27" t="s">
        <v>3</v>
      </c>
      <c r="B90" s="28" t="s">
        <v>55</v>
      </c>
      <c r="C90" s="29">
        <f>SUM(C91:C92)</f>
        <v>9</v>
      </c>
      <c r="D90" s="29">
        <f aca="true" t="shared" si="27" ref="D90:X90">SUM(D91:D92)</f>
        <v>0</v>
      </c>
      <c r="E90" s="29">
        <f t="shared" si="27"/>
        <v>9</v>
      </c>
      <c r="F90" s="29">
        <f t="shared" si="27"/>
        <v>0</v>
      </c>
      <c r="G90" s="29">
        <f t="shared" si="27"/>
        <v>0</v>
      </c>
      <c r="H90" s="29">
        <f t="shared" si="27"/>
        <v>0</v>
      </c>
      <c r="I90" s="29">
        <f t="shared" si="27"/>
        <v>0</v>
      </c>
      <c r="J90" s="29">
        <f t="shared" si="27"/>
        <v>0</v>
      </c>
      <c r="K90" s="29">
        <f t="shared" si="27"/>
        <v>0</v>
      </c>
      <c r="L90" s="29">
        <f t="shared" si="27"/>
        <v>0</v>
      </c>
      <c r="M90" s="29">
        <f t="shared" si="27"/>
        <v>0</v>
      </c>
      <c r="N90" s="29">
        <f t="shared" si="27"/>
        <v>0</v>
      </c>
      <c r="O90" s="29">
        <f t="shared" si="27"/>
        <v>0</v>
      </c>
      <c r="P90" s="29">
        <f t="shared" si="27"/>
        <v>0</v>
      </c>
      <c r="Q90" s="29">
        <f t="shared" si="27"/>
        <v>0</v>
      </c>
      <c r="R90" s="29">
        <f t="shared" si="27"/>
        <v>0</v>
      </c>
      <c r="S90" s="29">
        <f t="shared" si="27"/>
        <v>0</v>
      </c>
      <c r="T90" s="29">
        <f t="shared" si="27"/>
        <v>9</v>
      </c>
      <c r="U90" s="29">
        <f t="shared" si="27"/>
        <v>0</v>
      </c>
      <c r="V90" s="29">
        <f t="shared" si="27"/>
        <v>0</v>
      </c>
      <c r="W90" s="29">
        <f t="shared" si="27"/>
        <v>0</v>
      </c>
      <c r="X90" s="29">
        <f t="shared" si="27"/>
        <v>9</v>
      </c>
      <c r="Y90" s="29">
        <f>SUM(Y91:Y92)</f>
        <v>9</v>
      </c>
      <c r="Z90" s="29">
        <f>SUM(Z91:Z92)</f>
        <v>0</v>
      </c>
      <c r="AA90" s="20"/>
      <c r="AB90" s="20"/>
      <c r="AC90" s="20"/>
      <c r="AD90" s="20"/>
    </row>
    <row r="91" spans="1:30" s="1" customFormat="1" ht="19.5" customHeight="1">
      <c r="A91" s="31">
        <v>1</v>
      </c>
      <c r="B91" s="32" t="s">
        <v>90</v>
      </c>
      <c r="C91" s="33">
        <f>D91+E91</f>
        <v>1</v>
      </c>
      <c r="D91" s="33">
        <f>G91+N91+U91</f>
        <v>0</v>
      </c>
      <c r="E91" s="33">
        <f>J91+Q91+X91</f>
        <v>1</v>
      </c>
      <c r="F91" s="33">
        <f>G91+J91</f>
        <v>0</v>
      </c>
      <c r="G91" s="33">
        <f>SUM(H91:I91)</f>
        <v>0</v>
      </c>
      <c r="H91" s="34"/>
      <c r="I91" s="34"/>
      <c r="J91" s="33">
        <f>SUM(K91:L91)</f>
        <v>0</v>
      </c>
      <c r="K91" s="34"/>
      <c r="L91" s="34"/>
      <c r="M91" s="33">
        <f>N91+Q91</f>
        <v>0</v>
      </c>
      <c r="N91" s="33">
        <f>SUM(O91:P91)</f>
        <v>0</v>
      </c>
      <c r="O91" s="34"/>
      <c r="P91" s="34"/>
      <c r="Q91" s="33">
        <f>SUM(R91:S91)</f>
        <v>0</v>
      </c>
      <c r="R91" s="34"/>
      <c r="S91" s="34"/>
      <c r="T91" s="33">
        <f>U91+X91</f>
        <v>1</v>
      </c>
      <c r="U91" s="33">
        <f>SUM(V91:W91)</f>
        <v>0</v>
      </c>
      <c r="V91" s="34"/>
      <c r="W91" s="34"/>
      <c r="X91" s="33">
        <f>SUM(Y91:Z91)</f>
        <v>1</v>
      </c>
      <c r="Y91" s="34">
        <v>1</v>
      </c>
      <c r="Z91" s="34"/>
      <c r="AA91" s="20"/>
      <c r="AB91" s="20"/>
      <c r="AC91" s="20"/>
      <c r="AD91" s="20"/>
    </row>
    <row r="92" spans="1:30" s="1" customFormat="1" ht="19.5" customHeight="1">
      <c r="A92" s="31">
        <v>2</v>
      </c>
      <c r="B92" s="32" t="s">
        <v>91</v>
      </c>
      <c r="C92" s="33">
        <f>D92+E92</f>
        <v>8</v>
      </c>
      <c r="D92" s="33">
        <f>G92+N92+U92</f>
        <v>0</v>
      </c>
      <c r="E92" s="33">
        <f>J92+Q92+X92</f>
        <v>8</v>
      </c>
      <c r="F92" s="33">
        <f>G92+J92</f>
        <v>0</v>
      </c>
      <c r="G92" s="33">
        <f>SUM(H92:I92)</f>
        <v>0</v>
      </c>
      <c r="H92" s="34"/>
      <c r="I92" s="34"/>
      <c r="J92" s="33">
        <f>SUM(K92:L92)</f>
        <v>0</v>
      </c>
      <c r="K92" s="34"/>
      <c r="L92" s="34"/>
      <c r="M92" s="33">
        <f>N92+Q92</f>
        <v>0</v>
      </c>
      <c r="N92" s="33">
        <f>SUM(O92:P92)</f>
        <v>0</v>
      </c>
      <c r="O92" s="34"/>
      <c r="P92" s="34"/>
      <c r="Q92" s="33">
        <f>SUM(R92:S92)</f>
        <v>0</v>
      </c>
      <c r="R92" s="34"/>
      <c r="S92" s="34"/>
      <c r="T92" s="33">
        <f>U92+X92</f>
        <v>8</v>
      </c>
      <c r="U92" s="33">
        <f>SUM(V92:W92)</f>
        <v>0</v>
      </c>
      <c r="V92" s="34"/>
      <c r="W92" s="34"/>
      <c r="X92" s="33">
        <f>SUM(Y92:Z92)</f>
        <v>8</v>
      </c>
      <c r="Y92" s="34">
        <v>8</v>
      </c>
      <c r="Z92" s="34"/>
      <c r="AA92" s="20"/>
      <c r="AB92" s="20"/>
      <c r="AC92" s="20"/>
      <c r="AD92" s="20"/>
    </row>
    <row r="93" spans="1:30" s="26" customFormat="1" ht="27">
      <c r="A93" s="35" t="s">
        <v>1</v>
      </c>
      <c r="B93" s="36" t="s">
        <v>88</v>
      </c>
      <c r="C93" s="25">
        <f>IF((C94+C95)=(C96+C99+C102+C105+C108+C111+C114+C117+C120),(C94+C95),0)</f>
        <v>529395</v>
      </c>
      <c r="D93" s="25">
        <f aca="true" t="shared" si="28" ref="D93:Z93">IF((D94+D95)=(D96+D99+D102+D105+D108+D111+D114+D117+D120),(D94+D95),0)</f>
        <v>465527</v>
      </c>
      <c r="E93" s="25">
        <f t="shared" si="28"/>
        <v>63868</v>
      </c>
      <c r="F93" s="25">
        <f t="shared" si="28"/>
        <v>35950</v>
      </c>
      <c r="G93" s="25">
        <f t="shared" si="28"/>
        <v>0</v>
      </c>
      <c r="H93" s="25">
        <f t="shared" si="28"/>
        <v>0</v>
      </c>
      <c r="I93" s="25">
        <f t="shared" si="28"/>
        <v>0</v>
      </c>
      <c r="J93" s="25">
        <f t="shared" si="28"/>
        <v>35950</v>
      </c>
      <c r="K93" s="25">
        <f t="shared" si="28"/>
        <v>35950</v>
      </c>
      <c r="L93" s="25">
        <f t="shared" si="28"/>
        <v>0</v>
      </c>
      <c r="M93" s="25">
        <f t="shared" si="28"/>
        <v>485895</v>
      </c>
      <c r="N93" s="25">
        <f t="shared" si="28"/>
        <v>461180</v>
      </c>
      <c r="O93" s="25">
        <f t="shared" si="28"/>
        <v>461180</v>
      </c>
      <c r="P93" s="25">
        <f t="shared" si="28"/>
        <v>0</v>
      </c>
      <c r="Q93" s="25">
        <f t="shared" si="28"/>
        <v>24715</v>
      </c>
      <c r="R93" s="25">
        <f t="shared" si="28"/>
        <v>24715</v>
      </c>
      <c r="S93" s="25">
        <f t="shared" si="28"/>
        <v>0</v>
      </c>
      <c r="T93" s="25">
        <f t="shared" si="28"/>
        <v>7550</v>
      </c>
      <c r="U93" s="25">
        <f t="shared" si="28"/>
        <v>4347</v>
      </c>
      <c r="V93" s="25">
        <f t="shared" si="28"/>
        <v>4347</v>
      </c>
      <c r="W93" s="25">
        <f t="shared" si="28"/>
        <v>0</v>
      </c>
      <c r="X93" s="25">
        <f t="shared" si="28"/>
        <v>3203</v>
      </c>
      <c r="Y93" s="25">
        <f t="shared" si="28"/>
        <v>3203</v>
      </c>
      <c r="Z93" s="25">
        <f t="shared" si="28"/>
        <v>0</v>
      </c>
      <c r="AA93" s="20"/>
      <c r="AB93" s="20"/>
      <c r="AC93" s="20"/>
      <c r="AD93" s="20"/>
    </row>
    <row r="94" spans="1:30" s="11" customFormat="1" ht="19.5" customHeight="1">
      <c r="A94" s="21" t="s">
        <v>41</v>
      </c>
      <c r="B94" s="22" t="s">
        <v>90</v>
      </c>
      <c r="C94" s="23">
        <f>D94+E94</f>
        <v>348034</v>
      </c>
      <c r="D94" s="23">
        <f>G94+N94+U94</f>
        <v>344610</v>
      </c>
      <c r="E94" s="23">
        <f>J94+Q94+X94</f>
        <v>3424</v>
      </c>
      <c r="F94" s="23">
        <f>G94+J94</f>
        <v>3271</v>
      </c>
      <c r="G94" s="23">
        <f>SUM(H94:I94)</f>
        <v>0</v>
      </c>
      <c r="H94" s="24">
        <f>H97+H100+H103+H106+H109+H112+H115+H118+H121</f>
        <v>0</v>
      </c>
      <c r="I94" s="24">
        <f>I97+I100+I103+I106+I109+I112+I115+I118+I121</f>
        <v>0</v>
      </c>
      <c r="J94" s="23">
        <f>SUM(K94:L94)</f>
        <v>3271</v>
      </c>
      <c r="K94" s="24">
        <f>K97+K100+K103+K106+K109+K112+K115+K118+K121</f>
        <v>3271</v>
      </c>
      <c r="L94" s="24">
        <f>L97+L100+L103+L106+L109+L112+L115+L118+L121</f>
        <v>0</v>
      </c>
      <c r="M94" s="23">
        <f>N94+Q94</f>
        <v>344610</v>
      </c>
      <c r="N94" s="23">
        <f>SUM(O94:P94)</f>
        <v>344610</v>
      </c>
      <c r="O94" s="24">
        <f>O97+O100+O103+O106+O109+O112+O115+O118+O121</f>
        <v>344610</v>
      </c>
      <c r="P94" s="24">
        <f>P97+P100+P103+P106+P109+P112+P115+P118+P121</f>
        <v>0</v>
      </c>
      <c r="Q94" s="23">
        <f>SUM(R94:S94)</f>
        <v>0</v>
      </c>
      <c r="R94" s="24">
        <f>R97+R100+R103+R106+R109+R112+R115+R118+R121</f>
        <v>0</v>
      </c>
      <c r="S94" s="24">
        <f>S97+S100+S103+S106+S109+S112+S115+S118+S121</f>
        <v>0</v>
      </c>
      <c r="T94" s="23">
        <f>U94+X94</f>
        <v>153</v>
      </c>
      <c r="U94" s="23">
        <f>SUM(V94:W94)</f>
        <v>0</v>
      </c>
      <c r="V94" s="24">
        <f>V97+V100+V103+V106+V109+V112+V115+V118+V121</f>
        <v>0</v>
      </c>
      <c r="W94" s="24">
        <f>W97+W100+W103+W106+W109+W112+W115+W118+W121</f>
        <v>0</v>
      </c>
      <c r="X94" s="23">
        <f>SUM(Y94:Z94)</f>
        <v>153</v>
      </c>
      <c r="Y94" s="24">
        <f>Y97+Y100+Y103+Y106+Y109+Y112+Y115+Y118+Y121</f>
        <v>153</v>
      </c>
      <c r="Z94" s="24">
        <f>Z97+Z100+Z103+Z106+Z109+Z112+Z115+Z118+Z121</f>
        <v>0</v>
      </c>
      <c r="AA94" s="20"/>
      <c r="AB94" s="20"/>
      <c r="AC94" s="20"/>
      <c r="AD94" s="20"/>
    </row>
    <row r="95" spans="1:30" s="11" customFormat="1" ht="19.5" customHeight="1">
      <c r="A95" s="21" t="s">
        <v>44</v>
      </c>
      <c r="B95" s="22" t="s">
        <v>91</v>
      </c>
      <c r="C95" s="23">
        <f>D95+E95</f>
        <v>181361</v>
      </c>
      <c r="D95" s="23">
        <f>G95+N95+U95</f>
        <v>120917</v>
      </c>
      <c r="E95" s="23">
        <f>J95+Q95+X95</f>
        <v>60444</v>
      </c>
      <c r="F95" s="23">
        <f>G95+J95</f>
        <v>32679</v>
      </c>
      <c r="G95" s="23">
        <f>SUM(H95:I95)</f>
        <v>0</v>
      </c>
      <c r="H95" s="24">
        <f>H98+H101+H104+H107+H110+H113+H116+H119+H122</f>
        <v>0</v>
      </c>
      <c r="I95" s="24">
        <f>I98+I101+I104+I107+I110+I113+I116+I119+I122</f>
        <v>0</v>
      </c>
      <c r="J95" s="23">
        <f>SUM(K95:L95)</f>
        <v>32679</v>
      </c>
      <c r="K95" s="24">
        <f>K98+K101+K104+K107+K110+K113+K116+K119+K122</f>
        <v>32679</v>
      </c>
      <c r="L95" s="24">
        <f>L98+L101+L104+L107+L110+L113+L116+L119+L122</f>
        <v>0</v>
      </c>
      <c r="M95" s="23">
        <f>N95+Q95</f>
        <v>141285</v>
      </c>
      <c r="N95" s="23">
        <f>SUM(O95:P95)</f>
        <v>116570</v>
      </c>
      <c r="O95" s="24">
        <f>O98+O101+O104+O107+O110+O113+O116+O119+O122</f>
        <v>116570</v>
      </c>
      <c r="P95" s="24">
        <f>P98+P101+P104+P107+P110+P113+P116+P119+P122</f>
        <v>0</v>
      </c>
      <c r="Q95" s="23">
        <f>SUM(R95:S95)</f>
        <v>24715</v>
      </c>
      <c r="R95" s="24">
        <f>R98+R101+R104+R107+R110+R113+R116+R119+R122</f>
        <v>24715</v>
      </c>
      <c r="S95" s="24">
        <f>S98+S101+S104+S107+S110+S113+S116+S119+S122</f>
        <v>0</v>
      </c>
      <c r="T95" s="23">
        <f>U95+X95</f>
        <v>7397</v>
      </c>
      <c r="U95" s="23">
        <f>SUM(V95:W95)</f>
        <v>4347</v>
      </c>
      <c r="V95" s="24">
        <f>V98+V101+V104+V107+V110+V113+V116+V119+V122</f>
        <v>4347</v>
      </c>
      <c r="W95" s="24">
        <f>W98+W101+W104+W107+W110+W113+W116+W119+W122</f>
        <v>0</v>
      </c>
      <c r="X95" s="23">
        <f>SUM(Y95:Z95)</f>
        <v>3050</v>
      </c>
      <c r="Y95" s="24">
        <f>Y98+Y101+Y104+Y107+Y110+Y113+Y116+Y119+Y122</f>
        <v>3050</v>
      </c>
      <c r="Z95" s="24">
        <f>Z98+Z101+Z104+Z107+Z110+Z113+Z116+Z119+Z122</f>
        <v>0</v>
      </c>
      <c r="AA95" s="20"/>
      <c r="AB95" s="20"/>
      <c r="AC95" s="20"/>
      <c r="AD95" s="20"/>
    </row>
    <row r="96" spans="1:30" s="8" customFormat="1" ht="19.5" customHeight="1">
      <c r="A96" s="27" t="s">
        <v>2</v>
      </c>
      <c r="B96" s="28" t="s">
        <v>23</v>
      </c>
      <c r="C96" s="29">
        <f>SUM(C97:C98)</f>
        <v>11000</v>
      </c>
      <c r="D96" s="29">
        <f aca="true" t="shared" si="29" ref="D96:Z96">SUM(D97:D98)</f>
        <v>8460</v>
      </c>
      <c r="E96" s="29">
        <f t="shared" si="29"/>
        <v>2540</v>
      </c>
      <c r="F96" s="29">
        <f t="shared" si="29"/>
        <v>1983</v>
      </c>
      <c r="G96" s="29">
        <f t="shared" si="29"/>
        <v>0</v>
      </c>
      <c r="H96" s="29">
        <f t="shared" si="29"/>
        <v>0</v>
      </c>
      <c r="I96" s="29">
        <f t="shared" si="29"/>
        <v>0</v>
      </c>
      <c r="J96" s="29">
        <f t="shared" si="29"/>
        <v>1983</v>
      </c>
      <c r="K96" s="29">
        <f t="shared" si="29"/>
        <v>1983</v>
      </c>
      <c r="L96" s="29">
        <f t="shared" si="29"/>
        <v>0</v>
      </c>
      <c r="M96" s="29">
        <f t="shared" si="29"/>
        <v>8912</v>
      </c>
      <c r="N96" s="29">
        <f t="shared" si="29"/>
        <v>8460</v>
      </c>
      <c r="O96" s="29">
        <f t="shared" si="29"/>
        <v>8460</v>
      </c>
      <c r="P96" s="29">
        <f t="shared" si="29"/>
        <v>0</v>
      </c>
      <c r="Q96" s="29">
        <f t="shared" si="29"/>
        <v>452</v>
      </c>
      <c r="R96" s="29">
        <f t="shared" si="29"/>
        <v>452</v>
      </c>
      <c r="S96" s="29">
        <f t="shared" si="29"/>
        <v>0</v>
      </c>
      <c r="T96" s="29">
        <f t="shared" si="29"/>
        <v>105</v>
      </c>
      <c r="U96" s="29">
        <f t="shared" si="29"/>
        <v>0</v>
      </c>
      <c r="V96" s="29">
        <f t="shared" si="29"/>
        <v>0</v>
      </c>
      <c r="W96" s="29">
        <f t="shared" si="29"/>
        <v>0</v>
      </c>
      <c r="X96" s="29">
        <f t="shared" si="29"/>
        <v>105</v>
      </c>
      <c r="Y96" s="29">
        <f t="shared" si="29"/>
        <v>105</v>
      </c>
      <c r="Z96" s="29">
        <f t="shared" si="29"/>
        <v>0</v>
      </c>
      <c r="AA96" s="20"/>
      <c r="AB96" s="20"/>
      <c r="AC96" s="20"/>
      <c r="AD96" s="20"/>
    </row>
    <row r="97" spans="1:30" s="8" customFormat="1" ht="19.5" customHeight="1">
      <c r="A97" s="31">
        <v>1</v>
      </c>
      <c r="B97" s="32" t="s">
        <v>90</v>
      </c>
      <c r="C97" s="33">
        <f>D97+E97</f>
        <v>8646</v>
      </c>
      <c r="D97" s="33">
        <f>G97+N97+U97</f>
        <v>8460</v>
      </c>
      <c r="E97" s="33">
        <f>J97+Q97+X97</f>
        <v>186</v>
      </c>
      <c r="F97" s="33">
        <f>G97+J97</f>
        <v>181</v>
      </c>
      <c r="G97" s="33">
        <f>SUM(H97:I97)</f>
        <v>0</v>
      </c>
      <c r="H97" s="34"/>
      <c r="I97" s="34"/>
      <c r="J97" s="33">
        <f>SUM(K97:L97)</f>
        <v>181</v>
      </c>
      <c r="K97" s="34">
        <v>181</v>
      </c>
      <c r="L97" s="34"/>
      <c r="M97" s="33">
        <f>N97+Q97</f>
        <v>8460</v>
      </c>
      <c r="N97" s="33">
        <f>SUM(O97:P97)</f>
        <v>8460</v>
      </c>
      <c r="O97" s="34">
        <v>8460</v>
      </c>
      <c r="P97" s="34"/>
      <c r="Q97" s="33">
        <f>SUM(R97:S97)</f>
        <v>0</v>
      </c>
      <c r="R97" s="34"/>
      <c r="S97" s="34"/>
      <c r="T97" s="33">
        <f>U97+X97</f>
        <v>5</v>
      </c>
      <c r="U97" s="33">
        <f>SUM(V97:W97)</f>
        <v>0</v>
      </c>
      <c r="V97" s="34"/>
      <c r="W97" s="34"/>
      <c r="X97" s="33">
        <f>SUM(Y97:Z97)</f>
        <v>5</v>
      </c>
      <c r="Y97" s="34">
        <v>5</v>
      </c>
      <c r="Z97" s="34"/>
      <c r="AA97" s="20"/>
      <c r="AB97" s="20"/>
      <c r="AC97" s="20"/>
      <c r="AD97" s="20"/>
    </row>
    <row r="98" spans="1:30" s="8" customFormat="1" ht="19.5" customHeight="1">
      <c r="A98" s="31">
        <v>2</v>
      </c>
      <c r="B98" s="32" t="s">
        <v>91</v>
      </c>
      <c r="C98" s="33">
        <f>D98+E98</f>
        <v>2354</v>
      </c>
      <c r="D98" s="33">
        <f>G98+N98+U98</f>
        <v>0</v>
      </c>
      <c r="E98" s="33">
        <f>J98+Q98+X98</f>
        <v>2354</v>
      </c>
      <c r="F98" s="33">
        <f>G98+J98</f>
        <v>1802</v>
      </c>
      <c r="G98" s="33">
        <f>SUM(H98:I98)</f>
        <v>0</v>
      </c>
      <c r="H98" s="34"/>
      <c r="I98" s="34"/>
      <c r="J98" s="33">
        <f>SUM(K98:L98)</f>
        <v>1802</v>
      </c>
      <c r="K98" s="34">
        <v>1802</v>
      </c>
      <c r="L98" s="34"/>
      <c r="M98" s="33">
        <f>N98+Q98</f>
        <v>452</v>
      </c>
      <c r="N98" s="33">
        <f>SUM(O98:P98)</f>
        <v>0</v>
      </c>
      <c r="O98" s="34"/>
      <c r="P98" s="34"/>
      <c r="Q98" s="33">
        <f>SUM(R98:S98)</f>
        <v>452</v>
      </c>
      <c r="R98" s="34">
        <v>452</v>
      </c>
      <c r="S98" s="34"/>
      <c r="T98" s="33">
        <f>U98+X98</f>
        <v>100</v>
      </c>
      <c r="U98" s="33">
        <f>SUM(V98:W98)</f>
        <v>0</v>
      </c>
      <c r="V98" s="34"/>
      <c r="W98" s="34"/>
      <c r="X98" s="33">
        <f>SUM(Y98:Z98)</f>
        <v>100</v>
      </c>
      <c r="Y98" s="34">
        <v>100</v>
      </c>
      <c r="Z98" s="34"/>
      <c r="AA98" s="20"/>
      <c r="AB98" s="20"/>
      <c r="AC98" s="20"/>
      <c r="AD98" s="20"/>
    </row>
    <row r="99" spans="1:30" s="8" customFormat="1" ht="19.5" customHeight="1">
      <c r="A99" s="27" t="s">
        <v>3</v>
      </c>
      <c r="B99" s="28" t="s">
        <v>39</v>
      </c>
      <c r="C99" s="29">
        <f>SUM(C100:C101)</f>
        <v>35078</v>
      </c>
      <c r="D99" s="29">
        <f aca="true" t="shared" si="30" ref="D99:Z99">SUM(D100:D101)</f>
        <v>14250</v>
      </c>
      <c r="E99" s="29">
        <f t="shared" si="30"/>
        <v>20828</v>
      </c>
      <c r="F99" s="29">
        <f t="shared" si="30"/>
        <v>4428</v>
      </c>
      <c r="G99" s="29">
        <f t="shared" si="30"/>
        <v>0</v>
      </c>
      <c r="H99" s="29">
        <f t="shared" si="30"/>
        <v>0</v>
      </c>
      <c r="I99" s="29">
        <f t="shared" si="30"/>
        <v>0</v>
      </c>
      <c r="J99" s="29">
        <f t="shared" si="30"/>
        <v>4428</v>
      </c>
      <c r="K99" s="29">
        <f t="shared" si="30"/>
        <v>4428</v>
      </c>
      <c r="L99" s="29">
        <f t="shared" si="30"/>
        <v>0</v>
      </c>
      <c r="M99" s="29">
        <f t="shared" si="30"/>
        <v>30545</v>
      </c>
      <c r="N99" s="29">
        <f t="shared" si="30"/>
        <v>14250</v>
      </c>
      <c r="O99" s="29">
        <f t="shared" si="30"/>
        <v>14250</v>
      </c>
      <c r="P99" s="29">
        <f t="shared" si="30"/>
        <v>0</v>
      </c>
      <c r="Q99" s="29">
        <f t="shared" si="30"/>
        <v>16295</v>
      </c>
      <c r="R99" s="29">
        <f t="shared" si="30"/>
        <v>16295</v>
      </c>
      <c r="S99" s="29">
        <f t="shared" si="30"/>
        <v>0</v>
      </c>
      <c r="T99" s="29">
        <f t="shared" si="30"/>
        <v>105</v>
      </c>
      <c r="U99" s="29">
        <f t="shared" si="30"/>
        <v>0</v>
      </c>
      <c r="V99" s="29">
        <f t="shared" si="30"/>
        <v>0</v>
      </c>
      <c r="W99" s="29">
        <f t="shared" si="30"/>
        <v>0</v>
      </c>
      <c r="X99" s="29">
        <f t="shared" si="30"/>
        <v>105</v>
      </c>
      <c r="Y99" s="29">
        <f t="shared" si="30"/>
        <v>105</v>
      </c>
      <c r="Z99" s="29">
        <f t="shared" si="30"/>
        <v>0</v>
      </c>
      <c r="AA99" s="20"/>
      <c r="AB99" s="20"/>
      <c r="AC99" s="20"/>
      <c r="AD99" s="20"/>
    </row>
    <row r="100" spans="1:30" s="8" customFormat="1" ht="19.5" customHeight="1">
      <c r="A100" s="31">
        <v>1</v>
      </c>
      <c r="B100" s="32" t="s">
        <v>90</v>
      </c>
      <c r="C100" s="33">
        <f>D100+E100</f>
        <v>14659</v>
      </c>
      <c r="D100" s="33">
        <f>G100+N100+U100</f>
        <v>14250</v>
      </c>
      <c r="E100" s="33">
        <f>J100+Q100+X100</f>
        <v>409</v>
      </c>
      <c r="F100" s="33">
        <f>G100+J100</f>
        <v>404</v>
      </c>
      <c r="G100" s="33">
        <f>SUM(H100:I100)</f>
        <v>0</v>
      </c>
      <c r="H100" s="34"/>
      <c r="I100" s="34"/>
      <c r="J100" s="33">
        <f>SUM(K100:L100)</f>
        <v>404</v>
      </c>
      <c r="K100" s="34">
        <v>404</v>
      </c>
      <c r="L100" s="34"/>
      <c r="M100" s="33">
        <f>N100+Q100</f>
        <v>14250</v>
      </c>
      <c r="N100" s="33">
        <f>SUM(O100:P100)</f>
        <v>14250</v>
      </c>
      <c r="O100" s="34">
        <v>14250</v>
      </c>
      <c r="P100" s="34"/>
      <c r="Q100" s="33">
        <f>SUM(R100:S100)</f>
        <v>0</v>
      </c>
      <c r="R100" s="34"/>
      <c r="S100" s="34"/>
      <c r="T100" s="33">
        <f>U100+X100</f>
        <v>5</v>
      </c>
      <c r="U100" s="33">
        <f>SUM(V100:W100)</f>
        <v>0</v>
      </c>
      <c r="V100" s="34"/>
      <c r="W100" s="34"/>
      <c r="X100" s="33">
        <f>SUM(Y100:Z100)</f>
        <v>5</v>
      </c>
      <c r="Y100" s="34">
        <v>5</v>
      </c>
      <c r="Z100" s="34"/>
      <c r="AA100" s="20"/>
      <c r="AB100" s="20"/>
      <c r="AC100" s="20"/>
      <c r="AD100" s="20"/>
    </row>
    <row r="101" spans="1:30" s="8" customFormat="1" ht="19.5" customHeight="1">
      <c r="A101" s="31">
        <v>2</v>
      </c>
      <c r="B101" s="32" t="s">
        <v>91</v>
      </c>
      <c r="C101" s="33">
        <f>D101+E101</f>
        <v>20419</v>
      </c>
      <c r="D101" s="33">
        <f>G101+N101+U101</f>
        <v>0</v>
      </c>
      <c r="E101" s="33">
        <f>J101+Q101+X101</f>
        <v>20419</v>
      </c>
      <c r="F101" s="33">
        <f>G101+J101</f>
        <v>4024</v>
      </c>
      <c r="G101" s="33">
        <f>SUM(H101:I101)</f>
        <v>0</v>
      </c>
      <c r="H101" s="34"/>
      <c r="I101" s="34"/>
      <c r="J101" s="33">
        <f>SUM(K101:L101)</f>
        <v>4024</v>
      </c>
      <c r="K101" s="34">
        <v>4024</v>
      </c>
      <c r="L101" s="34"/>
      <c r="M101" s="33">
        <f>N101+Q101</f>
        <v>16295</v>
      </c>
      <c r="N101" s="33">
        <f>SUM(O101:P101)</f>
        <v>0</v>
      </c>
      <c r="O101" s="34"/>
      <c r="P101" s="34"/>
      <c r="Q101" s="33">
        <f>SUM(R101:S101)</f>
        <v>16295</v>
      </c>
      <c r="R101" s="34">
        <v>16295</v>
      </c>
      <c r="S101" s="34"/>
      <c r="T101" s="33">
        <f>U101+X101</f>
        <v>100</v>
      </c>
      <c r="U101" s="33">
        <f>SUM(V101:W101)</f>
        <v>0</v>
      </c>
      <c r="V101" s="34"/>
      <c r="W101" s="34"/>
      <c r="X101" s="33">
        <f>SUM(Y101:Z101)</f>
        <v>100</v>
      </c>
      <c r="Y101" s="34">
        <v>100</v>
      </c>
      <c r="Z101" s="34"/>
      <c r="AA101" s="20"/>
      <c r="AB101" s="20"/>
      <c r="AC101" s="20"/>
      <c r="AD101" s="20"/>
    </row>
    <row r="102" spans="1:30" s="8" customFormat="1" ht="19.5" customHeight="1">
      <c r="A102" s="27" t="s">
        <v>4</v>
      </c>
      <c r="B102" s="28" t="s">
        <v>24</v>
      </c>
      <c r="C102" s="29">
        <f>SUM(C103:C104)</f>
        <v>111542</v>
      </c>
      <c r="D102" s="29">
        <f aca="true" t="shared" si="31" ref="D102:Z102">SUM(D103:D104)</f>
        <v>102135</v>
      </c>
      <c r="E102" s="29">
        <f t="shared" si="31"/>
        <v>9407</v>
      </c>
      <c r="F102" s="29">
        <f t="shared" si="31"/>
        <v>6859</v>
      </c>
      <c r="G102" s="29">
        <f t="shared" si="31"/>
        <v>0</v>
      </c>
      <c r="H102" s="29">
        <f t="shared" si="31"/>
        <v>0</v>
      </c>
      <c r="I102" s="29">
        <f t="shared" si="31"/>
        <v>0</v>
      </c>
      <c r="J102" s="29">
        <f t="shared" si="31"/>
        <v>6859</v>
      </c>
      <c r="K102" s="29">
        <f t="shared" si="31"/>
        <v>6859</v>
      </c>
      <c r="L102" s="29">
        <f t="shared" si="31"/>
        <v>0</v>
      </c>
      <c r="M102" s="29">
        <f t="shared" si="31"/>
        <v>104683</v>
      </c>
      <c r="N102" s="29">
        <f t="shared" si="31"/>
        <v>102135</v>
      </c>
      <c r="O102" s="29">
        <f t="shared" si="31"/>
        <v>102135</v>
      </c>
      <c r="P102" s="29">
        <f t="shared" si="31"/>
        <v>0</v>
      </c>
      <c r="Q102" s="29">
        <f t="shared" si="31"/>
        <v>2548</v>
      </c>
      <c r="R102" s="29">
        <f t="shared" si="31"/>
        <v>2548</v>
      </c>
      <c r="S102" s="29">
        <f t="shared" si="31"/>
        <v>0</v>
      </c>
      <c r="T102" s="29">
        <f t="shared" si="31"/>
        <v>0</v>
      </c>
      <c r="U102" s="29">
        <f t="shared" si="31"/>
        <v>0</v>
      </c>
      <c r="V102" s="29">
        <f t="shared" si="31"/>
        <v>0</v>
      </c>
      <c r="W102" s="29">
        <f t="shared" si="31"/>
        <v>0</v>
      </c>
      <c r="X102" s="29">
        <f t="shared" si="31"/>
        <v>0</v>
      </c>
      <c r="Y102" s="29">
        <f t="shared" si="31"/>
        <v>0</v>
      </c>
      <c r="Z102" s="29">
        <f t="shared" si="31"/>
        <v>0</v>
      </c>
      <c r="AA102" s="20"/>
      <c r="AB102" s="20"/>
      <c r="AC102" s="20"/>
      <c r="AD102" s="20"/>
    </row>
    <row r="103" spans="1:30" s="8" customFormat="1" ht="19.5" customHeight="1">
      <c r="A103" s="31">
        <v>1</v>
      </c>
      <c r="B103" s="32" t="s">
        <v>90</v>
      </c>
      <c r="C103" s="33">
        <f>D103+E103</f>
        <v>71414</v>
      </c>
      <c r="D103" s="33">
        <f>G103+N103+U103</f>
        <v>70790</v>
      </c>
      <c r="E103" s="33">
        <f>J103+Q103+X103</f>
        <v>624</v>
      </c>
      <c r="F103" s="33">
        <f>G103+J103</f>
        <v>624</v>
      </c>
      <c r="G103" s="33">
        <f>SUM(H103:I103)</f>
        <v>0</v>
      </c>
      <c r="H103" s="34"/>
      <c r="I103" s="34"/>
      <c r="J103" s="33">
        <f>SUM(K103:L103)</f>
        <v>624</v>
      </c>
      <c r="K103" s="34">
        <v>624</v>
      </c>
      <c r="L103" s="34"/>
      <c r="M103" s="33">
        <f>N103+Q103</f>
        <v>70790</v>
      </c>
      <c r="N103" s="33">
        <f>SUM(O103:P103)</f>
        <v>70790</v>
      </c>
      <c r="O103" s="34">
        <v>70790</v>
      </c>
      <c r="P103" s="34"/>
      <c r="Q103" s="33">
        <f>SUM(R103:S103)</f>
        <v>0</v>
      </c>
      <c r="R103" s="34"/>
      <c r="S103" s="34"/>
      <c r="T103" s="33">
        <f>U103+X103</f>
        <v>0</v>
      </c>
      <c r="U103" s="33">
        <f>SUM(V103:W103)</f>
        <v>0</v>
      </c>
      <c r="V103" s="34"/>
      <c r="W103" s="34"/>
      <c r="X103" s="33">
        <f>SUM(Y103:Z103)</f>
        <v>0</v>
      </c>
      <c r="Y103" s="34"/>
      <c r="Z103" s="34"/>
      <c r="AA103" s="20"/>
      <c r="AB103" s="20"/>
      <c r="AC103" s="20"/>
      <c r="AD103" s="20"/>
    </row>
    <row r="104" spans="1:30" s="8" customFormat="1" ht="19.5" customHeight="1">
      <c r="A104" s="31">
        <v>2</v>
      </c>
      <c r="B104" s="32" t="s">
        <v>91</v>
      </c>
      <c r="C104" s="33">
        <f>D104+E104</f>
        <v>40128</v>
      </c>
      <c r="D104" s="33">
        <f>G104+N104+U104</f>
        <v>31345</v>
      </c>
      <c r="E104" s="33">
        <f>J104+Q104+X104</f>
        <v>8783</v>
      </c>
      <c r="F104" s="33">
        <f>G104+J104</f>
        <v>6235</v>
      </c>
      <c r="G104" s="33">
        <f>SUM(H104:I104)</f>
        <v>0</v>
      </c>
      <c r="H104" s="34"/>
      <c r="I104" s="34"/>
      <c r="J104" s="33">
        <f>SUM(K104:L104)</f>
        <v>6235</v>
      </c>
      <c r="K104" s="34">
        <v>6235</v>
      </c>
      <c r="L104" s="34"/>
      <c r="M104" s="33">
        <f>N104+Q104</f>
        <v>33893</v>
      </c>
      <c r="N104" s="33">
        <f>SUM(O104:P104)</f>
        <v>31345</v>
      </c>
      <c r="O104" s="34">
        <v>31345</v>
      </c>
      <c r="P104" s="34"/>
      <c r="Q104" s="33">
        <f>SUM(R104:S104)</f>
        <v>2548</v>
      </c>
      <c r="R104" s="34">
        <v>2548</v>
      </c>
      <c r="S104" s="34"/>
      <c r="T104" s="33">
        <f>U104+X104</f>
        <v>0</v>
      </c>
      <c r="U104" s="33">
        <f>SUM(V104:W104)</f>
        <v>0</v>
      </c>
      <c r="V104" s="34"/>
      <c r="W104" s="34"/>
      <c r="X104" s="33">
        <f>SUM(Y104:Z104)</f>
        <v>0</v>
      </c>
      <c r="Y104" s="34"/>
      <c r="Z104" s="34"/>
      <c r="AA104" s="20"/>
      <c r="AB104" s="20"/>
      <c r="AC104" s="20"/>
      <c r="AD104" s="20"/>
    </row>
    <row r="105" spans="1:30" s="8" customFormat="1" ht="19.5" customHeight="1">
      <c r="A105" s="27" t="s">
        <v>5</v>
      </c>
      <c r="B105" s="28" t="s">
        <v>25</v>
      </c>
      <c r="C105" s="29">
        <f>SUM(C106:C107)</f>
        <v>135160</v>
      </c>
      <c r="D105" s="29">
        <f aca="true" t="shared" si="32" ref="D105:Z105">SUM(D106:D107)</f>
        <v>130265</v>
      </c>
      <c r="E105" s="29">
        <f t="shared" si="32"/>
        <v>4895</v>
      </c>
      <c r="F105" s="29">
        <f t="shared" si="32"/>
        <v>4032</v>
      </c>
      <c r="G105" s="29">
        <f t="shared" si="32"/>
        <v>0</v>
      </c>
      <c r="H105" s="29">
        <f t="shared" si="32"/>
        <v>0</v>
      </c>
      <c r="I105" s="29">
        <f t="shared" si="32"/>
        <v>0</v>
      </c>
      <c r="J105" s="29">
        <f t="shared" si="32"/>
        <v>4032</v>
      </c>
      <c r="K105" s="29">
        <f t="shared" si="32"/>
        <v>4032</v>
      </c>
      <c r="L105" s="29">
        <f t="shared" si="32"/>
        <v>0</v>
      </c>
      <c r="M105" s="29">
        <f t="shared" si="32"/>
        <v>131128</v>
      </c>
      <c r="N105" s="29">
        <f t="shared" si="32"/>
        <v>130265</v>
      </c>
      <c r="O105" s="29">
        <f t="shared" si="32"/>
        <v>130265</v>
      </c>
      <c r="P105" s="29">
        <f t="shared" si="32"/>
        <v>0</v>
      </c>
      <c r="Q105" s="29">
        <f t="shared" si="32"/>
        <v>863</v>
      </c>
      <c r="R105" s="29">
        <f t="shared" si="32"/>
        <v>863</v>
      </c>
      <c r="S105" s="29">
        <f t="shared" si="32"/>
        <v>0</v>
      </c>
      <c r="T105" s="29">
        <f t="shared" si="32"/>
        <v>0</v>
      </c>
      <c r="U105" s="29">
        <f t="shared" si="32"/>
        <v>0</v>
      </c>
      <c r="V105" s="29">
        <f t="shared" si="32"/>
        <v>0</v>
      </c>
      <c r="W105" s="29">
        <f t="shared" si="32"/>
        <v>0</v>
      </c>
      <c r="X105" s="29">
        <f t="shared" si="32"/>
        <v>0</v>
      </c>
      <c r="Y105" s="29">
        <f t="shared" si="32"/>
        <v>0</v>
      </c>
      <c r="Z105" s="29">
        <f t="shared" si="32"/>
        <v>0</v>
      </c>
      <c r="AA105" s="20"/>
      <c r="AB105" s="20"/>
      <c r="AC105" s="20"/>
      <c r="AD105" s="20"/>
    </row>
    <row r="106" spans="1:30" s="8" customFormat="1" ht="19.5" customHeight="1">
      <c r="A106" s="31">
        <v>1</v>
      </c>
      <c r="B106" s="32" t="s">
        <v>90</v>
      </c>
      <c r="C106" s="33">
        <f>D106+E106</f>
        <v>95366</v>
      </c>
      <c r="D106" s="33">
        <f>G106+N106+U106</f>
        <v>95000</v>
      </c>
      <c r="E106" s="33">
        <f>J106+Q106+X106</f>
        <v>366</v>
      </c>
      <c r="F106" s="33">
        <f>G106+J106</f>
        <v>366</v>
      </c>
      <c r="G106" s="33">
        <f>SUM(H106:I106)</f>
        <v>0</v>
      </c>
      <c r="H106" s="34"/>
      <c r="I106" s="34"/>
      <c r="J106" s="33">
        <f>SUM(K106:L106)</f>
        <v>366</v>
      </c>
      <c r="K106" s="34">
        <v>366</v>
      </c>
      <c r="L106" s="34"/>
      <c r="M106" s="33">
        <f>N106+Q106</f>
        <v>95000</v>
      </c>
      <c r="N106" s="33">
        <f>SUM(O106:P106)</f>
        <v>95000</v>
      </c>
      <c r="O106" s="34">
        <v>95000</v>
      </c>
      <c r="P106" s="34"/>
      <c r="Q106" s="33">
        <f>SUM(R106:S106)</f>
        <v>0</v>
      </c>
      <c r="R106" s="34"/>
      <c r="S106" s="34"/>
      <c r="T106" s="33">
        <f>U106+X106</f>
        <v>0</v>
      </c>
      <c r="U106" s="33">
        <f>SUM(V106:W106)</f>
        <v>0</v>
      </c>
      <c r="V106" s="34"/>
      <c r="W106" s="34"/>
      <c r="X106" s="33">
        <f>SUM(Y106:Z106)</f>
        <v>0</v>
      </c>
      <c r="Y106" s="34"/>
      <c r="Z106" s="34"/>
      <c r="AA106" s="20"/>
      <c r="AB106" s="20"/>
      <c r="AC106" s="20"/>
      <c r="AD106" s="20"/>
    </row>
    <row r="107" spans="1:30" s="8" customFormat="1" ht="19.5" customHeight="1">
      <c r="A107" s="31">
        <v>2</v>
      </c>
      <c r="B107" s="32" t="s">
        <v>91</v>
      </c>
      <c r="C107" s="33">
        <f>D107+E107</f>
        <v>39794</v>
      </c>
      <c r="D107" s="33">
        <f>G107+N107+U107</f>
        <v>35265</v>
      </c>
      <c r="E107" s="33">
        <f>J107+Q107+X107</f>
        <v>4529</v>
      </c>
      <c r="F107" s="33">
        <f>G107+J107</f>
        <v>3666</v>
      </c>
      <c r="G107" s="33">
        <f>SUM(H107:I107)</f>
        <v>0</v>
      </c>
      <c r="H107" s="34"/>
      <c r="I107" s="34"/>
      <c r="J107" s="33">
        <f>SUM(K107:L107)</f>
        <v>3666</v>
      </c>
      <c r="K107" s="34">
        <v>3666</v>
      </c>
      <c r="L107" s="34"/>
      <c r="M107" s="33">
        <f>N107+Q107</f>
        <v>36128</v>
      </c>
      <c r="N107" s="33">
        <f>SUM(O107:P107)</f>
        <v>35265</v>
      </c>
      <c r="O107" s="34">
        <v>35265</v>
      </c>
      <c r="P107" s="34"/>
      <c r="Q107" s="33">
        <f>SUM(R107:S107)</f>
        <v>863</v>
      </c>
      <c r="R107" s="34">
        <v>863</v>
      </c>
      <c r="S107" s="34"/>
      <c r="T107" s="33">
        <f>U107+X107</f>
        <v>0</v>
      </c>
      <c r="U107" s="33">
        <f>SUM(V107:W107)</f>
        <v>0</v>
      </c>
      <c r="V107" s="34"/>
      <c r="W107" s="34"/>
      <c r="X107" s="33">
        <f>SUM(Y107:Z107)</f>
        <v>0</v>
      </c>
      <c r="Y107" s="34"/>
      <c r="Z107" s="34"/>
      <c r="AA107" s="20"/>
      <c r="AB107" s="20"/>
      <c r="AC107" s="20"/>
      <c r="AD107" s="20"/>
    </row>
    <row r="108" spans="1:30" s="8" customFormat="1" ht="19.5" customHeight="1">
      <c r="A108" s="27" t="s">
        <v>6</v>
      </c>
      <c r="B108" s="28" t="s">
        <v>40</v>
      </c>
      <c r="C108" s="29">
        <f>SUM(C109:C110)</f>
        <v>21583</v>
      </c>
      <c r="D108" s="29">
        <f aca="true" t="shared" si="33" ref="D108:Z108">SUM(D109:D110)</f>
        <v>15000</v>
      </c>
      <c r="E108" s="29">
        <f t="shared" si="33"/>
        <v>6583</v>
      </c>
      <c r="F108" s="29">
        <f t="shared" si="33"/>
        <v>3578</v>
      </c>
      <c r="G108" s="29">
        <f t="shared" si="33"/>
        <v>0</v>
      </c>
      <c r="H108" s="29">
        <f t="shared" si="33"/>
        <v>0</v>
      </c>
      <c r="I108" s="29">
        <f t="shared" si="33"/>
        <v>0</v>
      </c>
      <c r="J108" s="29">
        <f t="shared" si="33"/>
        <v>3578</v>
      </c>
      <c r="K108" s="29">
        <f t="shared" si="33"/>
        <v>3578</v>
      </c>
      <c r="L108" s="29">
        <f t="shared" si="33"/>
        <v>0</v>
      </c>
      <c r="M108" s="29">
        <f t="shared" si="33"/>
        <v>15485</v>
      </c>
      <c r="N108" s="29">
        <f t="shared" si="33"/>
        <v>15000</v>
      </c>
      <c r="O108" s="29">
        <f t="shared" si="33"/>
        <v>15000</v>
      </c>
      <c r="P108" s="29">
        <f t="shared" si="33"/>
        <v>0</v>
      </c>
      <c r="Q108" s="29">
        <f t="shared" si="33"/>
        <v>485</v>
      </c>
      <c r="R108" s="29">
        <f t="shared" si="33"/>
        <v>485</v>
      </c>
      <c r="S108" s="29">
        <f t="shared" si="33"/>
        <v>0</v>
      </c>
      <c r="T108" s="29">
        <f t="shared" si="33"/>
        <v>2520</v>
      </c>
      <c r="U108" s="29">
        <f t="shared" si="33"/>
        <v>0</v>
      </c>
      <c r="V108" s="29">
        <f t="shared" si="33"/>
        <v>0</v>
      </c>
      <c r="W108" s="29">
        <f t="shared" si="33"/>
        <v>0</v>
      </c>
      <c r="X108" s="29">
        <f t="shared" si="33"/>
        <v>2520</v>
      </c>
      <c r="Y108" s="29">
        <f t="shared" si="33"/>
        <v>2520</v>
      </c>
      <c r="Z108" s="29">
        <f t="shared" si="33"/>
        <v>0</v>
      </c>
      <c r="AA108" s="20"/>
      <c r="AB108" s="20"/>
      <c r="AC108" s="20"/>
      <c r="AD108" s="20"/>
    </row>
    <row r="109" spans="1:30" s="8" customFormat="1" ht="19.5" customHeight="1">
      <c r="A109" s="31">
        <v>1</v>
      </c>
      <c r="B109" s="32" t="s">
        <v>90</v>
      </c>
      <c r="C109" s="33">
        <f>D109+E109</f>
        <v>15445</v>
      </c>
      <c r="D109" s="33">
        <f>G109+N109+U109</f>
        <v>15000</v>
      </c>
      <c r="E109" s="33">
        <f>J109+Q109+X109</f>
        <v>445</v>
      </c>
      <c r="F109" s="33">
        <f>G109+J109</f>
        <v>325</v>
      </c>
      <c r="G109" s="33">
        <f>SUM(H109:I109)</f>
        <v>0</v>
      </c>
      <c r="H109" s="34"/>
      <c r="I109" s="34"/>
      <c r="J109" s="33">
        <f>SUM(K109:L109)</f>
        <v>325</v>
      </c>
      <c r="K109" s="34">
        <v>325</v>
      </c>
      <c r="L109" s="34"/>
      <c r="M109" s="33">
        <f>N109+Q109</f>
        <v>15000</v>
      </c>
      <c r="N109" s="33">
        <f>SUM(O109:P109)</f>
        <v>15000</v>
      </c>
      <c r="O109" s="34">
        <v>15000</v>
      </c>
      <c r="P109" s="34"/>
      <c r="Q109" s="33">
        <f>SUM(R109:S109)</f>
        <v>0</v>
      </c>
      <c r="R109" s="34"/>
      <c r="S109" s="34"/>
      <c r="T109" s="33">
        <f>U109+X109</f>
        <v>120</v>
      </c>
      <c r="U109" s="33">
        <f>SUM(V109:W109)</f>
        <v>0</v>
      </c>
      <c r="V109" s="34"/>
      <c r="W109" s="34"/>
      <c r="X109" s="33">
        <f>SUM(Y109:Z109)</f>
        <v>120</v>
      </c>
      <c r="Y109" s="34">
        <v>120</v>
      </c>
      <c r="Z109" s="34"/>
      <c r="AA109" s="20"/>
      <c r="AB109" s="20"/>
      <c r="AC109" s="20"/>
      <c r="AD109" s="20"/>
    </row>
    <row r="110" spans="1:30" s="8" customFormat="1" ht="19.5" customHeight="1">
      <c r="A110" s="31">
        <v>2</v>
      </c>
      <c r="B110" s="32" t="s">
        <v>91</v>
      </c>
      <c r="C110" s="33">
        <f>D110+E110</f>
        <v>6138</v>
      </c>
      <c r="D110" s="33">
        <f>G110+N110+U110</f>
        <v>0</v>
      </c>
      <c r="E110" s="33">
        <f>J110+Q110+X110</f>
        <v>6138</v>
      </c>
      <c r="F110" s="33">
        <f>G110+J110</f>
        <v>3253</v>
      </c>
      <c r="G110" s="33">
        <f>SUM(H110:I110)</f>
        <v>0</v>
      </c>
      <c r="H110" s="34"/>
      <c r="I110" s="34"/>
      <c r="J110" s="33">
        <f>SUM(K110:L110)</f>
        <v>3253</v>
      </c>
      <c r="K110" s="34">
        <v>3253</v>
      </c>
      <c r="L110" s="34"/>
      <c r="M110" s="33">
        <f>N110+Q110</f>
        <v>485</v>
      </c>
      <c r="N110" s="33">
        <f>SUM(O110:P110)</f>
        <v>0</v>
      </c>
      <c r="O110" s="34"/>
      <c r="P110" s="34"/>
      <c r="Q110" s="33">
        <f>SUM(R110:S110)</f>
        <v>485</v>
      </c>
      <c r="R110" s="34">
        <v>485</v>
      </c>
      <c r="S110" s="34"/>
      <c r="T110" s="33">
        <f>U110+X110</f>
        <v>2400</v>
      </c>
      <c r="U110" s="33">
        <f>SUM(V110:W110)</f>
        <v>0</v>
      </c>
      <c r="V110" s="34"/>
      <c r="W110" s="34"/>
      <c r="X110" s="33">
        <f>SUM(Y110:Z110)</f>
        <v>2400</v>
      </c>
      <c r="Y110" s="34">
        <v>2400</v>
      </c>
      <c r="Z110" s="34"/>
      <c r="AA110" s="20"/>
      <c r="AB110" s="20"/>
      <c r="AC110" s="20"/>
      <c r="AD110" s="20"/>
    </row>
    <row r="111" spans="1:30" s="8" customFormat="1" ht="19.5" customHeight="1">
      <c r="A111" s="27" t="s">
        <v>7</v>
      </c>
      <c r="B111" s="28" t="s">
        <v>26</v>
      </c>
      <c r="C111" s="29">
        <f>SUM(C112:C113)</f>
        <v>18424</v>
      </c>
      <c r="D111" s="29">
        <f aca="true" t="shared" si="34" ref="D111:Z111">SUM(D112:D113)</f>
        <v>14970</v>
      </c>
      <c r="E111" s="29">
        <f t="shared" si="34"/>
        <v>3454</v>
      </c>
      <c r="F111" s="29">
        <f t="shared" si="34"/>
        <v>3293</v>
      </c>
      <c r="G111" s="29">
        <f t="shared" si="34"/>
        <v>0</v>
      </c>
      <c r="H111" s="29">
        <f t="shared" si="34"/>
        <v>0</v>
      </c>
      <c r="I111" s="29">
        <f t="shared" si="34"/>
        <v>0</v>
      </c>
      <c r="J111" s="29">
        <f t="shared" si="34"/>
        <v>3293</v>
      </c>
      <c r="K111" s="29">
        <f t="shared" si="34"/>
        <v>3293</v>
      </c>
      <c r="L111" s="29">
        <f t="shared" si="34"/>
        <v>0</v>
      </c>
      <c r="M111" s="29">
        <f t="shared" si="34"/>
        <v>15131</v>
      </c>
      <c r="N111" s="29">
        <f t="shared" si="34"/>
        <v>14970</v>
      </c>
      <c r="O111" s="29">
        <f t="shared" si="34"/>
        <v>14970</v>
      </c>
      <c r="P111" s="29">
        <f t="shared" si="34"/>
        <v>0</v>
      </c>
      <c r="Q111" s="29">
        <f t="shared" si="34"/>
        <v>161</v>
      </c>
      <c r="R111" s="29">
        <f t="shared" si="34"/>
        <v>161</v>
      </c>
      <c r="S111" s="29">
        <f t="shared" si="34"/>
        <v>0</v>
      </c>
      <c r="T111" s="29">
        <f t="shared" si="34"/>
        <v>0</v>
      </c>
      <c r="U111" s="29">
        <f t="shared" si="34"/>
        <v>0</v>
      </c>
      <c r="V111" s="29">
        <f t="shared" si="34"/>
        <v>0</v>
      </c>
      <c r="W111" s="29">
        <f t="shared" si="34"/>
        <v>0</v>
      </c>
      <c r="X111" s="29">
        <f t="shared" si="34"/>
        <v>0</v>
      </c>
      <c r="Y111" s="29">
        <f t="shared" si="34"/>
        <v>0</v>
      </c>
      <c r="Z111" s="29">
        <f t="shared" si="34"/>
        <v>0</v>
      </c>
      <c r="AA111" s="20"/>
      <c r="AB111" s="20"/>
      <c r="AC111" s="20"/>
      <c r="AD111" s="20"/>
    </row>
    <row r="112" spans="1:30" s="8" customFormat="1" ht="19.5" customHeight="1">
      <c r="A112" s="31">
        <v>1</v>
      </c>
      <c r="B112" s="32" t="s">
        <v>90</v>
      </c>
      <c r="C112" s="33">
        <f>D112+E112</f>
        <v>15270</v>
      </c>
      <c r="D112" s="33">
        <f>G112+N112+U112</f>
        <v>14970</v>
      </c>
      <c r="E112" s="33">
        <f>J112+Q112+X112</f>
        <v>300</v>
      </c>
      <c r="F112" s="33">
        <f>G112+J112</f>
        <v>300</v>
      </c>
      <c r="G112" s="33">
        <f>SUM(H112:I112)</f>
        <v>0</v>
      </c>
      <c r="H112" s="34"/>
      <c r="I112" s="34"/>
      <c r="J112" s="33">
        <f>SUM(K112:L112)</f>
        <v>300</v>
      </c>
      <c r="K112" s="34">
        <v>300</v>
      </c>
      <c r="L112" s="34"/>
      <c r="M112" s="33">
        <f>N112+Q112</f>
        <v>14970</v>
      </c>
      <c r="N112" s="33">
        <f>SUM(O112:P112)</f>
        <v>14970</v>
      </c>
      <c r="O112" s="34">
        <v>14970</v>
      </c>
      <c r="P112" s="34"/>
      <c r="Q112" s="33">
        <f>SUM(R112:S112)</f>
        <v>0</v>
      </c>
      <c r="R112" s="34"/>
      <c r="S112" s="34"/>
      <c r="T112" s="33">
        <f>U112+X112</f>
        <v>0</v>
      </c>
      <c r="U112" s="33">
        <f>SUM(V112:W112)</f>
        <v>0</v>
      </c>
      <c r="V112" s="34"/>
      <c r="W112" s="34"/>
      <c r="X112" s="33">
        <f>SUM(Y112:Z112)</f>
        <v>0</v>
      </c>
      <c r="Y112" s="34"/>
      <c r="Z112" s="34"/>
      <c r="AA112" s="20"/>
      <c r="AB112" s="20"/>
      <c r="AC112" s="20"/>
      <c r="AD112" s="20"/>
    </row>
    <row r="113" spans="1:30" s="8" customFormat="1" ht="19.5" customHeight="1">
      <c r="A113" s="31">
        <v>2</v>
      </c>
      <c r="B113" s="32" t="s">
        <v>91</v>
      </c>
      <c r="C113" s="33">
        <f>D113+E113</f>
        <v>3154</v>
      </c>
      <c r="D113" s="33">
        <f>G113+N113+U113</f>
        <v>0</v>
      </c>
      <c r="E113" s="33">
        <f>J113+Q113+X113</f>
        <v>3154</v>
      </c>
      <c r="F113" s="33">
        <f>G113+J113</f>
        <v>2993</v>
      </c>
      <c r="G113" s="33">
        <f>SUM(H113:I113)</f>
        <v>0</v>
      </c>
      <c r="H113" s="34"/>
      <c r="I113" s="34"/>
      <c r="J113" s="33">
        <f>SUM(K113:L113)</f>
        <v>2993</v>
      </c>
      <c r="K113" s="34">
        <v>2993</v>
      </c>
      <c r="L113" s="34"/>
      <c r="M113" s="33">
        <f>N113+Q113</f>
        <v>161</v>
      </c>
      <c r="N113" s="33">
        <f>SUM(O113:P113)</f>
        <v>0</v>
      </c>
      <c r="O113" s="34"/>
      <c r="P113" s="34"/>
      <c r="Q113" s="33">
        <f>SUM(R113:S113)</f>
        <v>161</v>
      </c>
      <c r="R113" s="34">
        <v>161</v>
      </c>
      <c r="S113" s="34"/>
      <c r="T113" s="33">
        <f>U113+X113</f>
        <v>0</v>
      </c>
      <c r="U113" s="33">
        <f>SUM(V113:W113)</f>
        <v>0</v>
      </c>
      <c r="V113" s="34"/>
      <c r="W113" s="34"/>
      <c r="X113" s="33">
        <f>SUM(Y113:Z113)</f>
        <v>0</v>
      </c>
      <c r="Y113" s="34"/>
      <c r="Z113" s="34"/>
      <c r="AA113" s="20"/>
      <c r="AB113" s="20"/>
      <c r="AC113" s="20"/>
      <c r="AD113" s="20"/>
    </row>
    <row r="114" spans="1:30" s="8" customFormat="1" ht="19.5" customHeight="1">
      <c r="A114" s="27" t="s">
        <v>18</v>
      </c>
      <c r="B114" s="28" t="s">
        <v>27</v>
      </c>
      <c r="C114" s="29">
        <f>SUM(C115:C116)</f>
        <v>20701</v>
      </c>
      <c r="D114" s="29">
        <f aca="true" t="shared" si="35" ref="D114:Z114">SUM(D115:D116)</f>
        <v>16140</v>
      </c>
      <c r="E114" s="29">
        <f t="shared" si="35"/>
        <v>4561</v>
      </c>
      <c r="F114" s="29">
        <f t="shared" si="35"/>
        <v>3865</v>
      </c>
      <c r="G114" s="29">
        <f t="shared" si="35"/>
        <v>0</v>
      </c>
      <c r="H114" s="29">
        <f t="shared" si="35"/>
        <v>0</v>
      </c>
      <c r="I114" s="29">
        <f t="shared" si="35"/>
        <v>0</v>
      </c>
      <c r="J114" s="29">
        <f t="shared" si="35"/>
        <v>3865</v>
      </c>
      <c r="K114" s="29">
        <f t="shared" si="35"/>
        <v>3865</v>
      </c>
      <c r="L114" s="29">
        <f t="shared" si="35"/>
        <v>0</v>
      </c>
      <c r="M114" s="29">
        <f t="shared" si="35"/>
        <v>16731</v>
      </c>
      <c r="N114" s="29">
        <f t="shared" si="35"/>
        <v>16140</v>
      </c>
      <c r="O114" s="29">
        <f t="shared" si="35"/>
        <v>16140</v>
      </c>
      <c r="P114" s="29">
        <f t="shared" si="35"/>
        <v>0</v>
      </c>
      <c r="Q114" s="29">
        <f t="shared" si="35"/>
        <v>591</v>
      </c>
      <c r="R114" s="29">
        <f t="shared" si="35"/>
        <v>591</v>
      </c>
      <c r="S114" s="29">
        <f t="shared" si="35"/>
        <v>0</v>
      </c>
      <c r="T114" s="29">
        <f t="shared" si="35"/>
        <v>105</v>
      </c>
      <c r="U114" s="29">
        <f t="shared" si="35"/>
        <v>0</v>
      </c>
      <c r="V114" s="29">
        <f t="shared" si="35"/>
        <v>0</v>
      </c>
      <c r="W114" s="29">
        <f t="shared" si="35"/>
        <v>0</v>
      </c>
      <c r="X114" s="29">
        <f t="shared" si="35"/>
        <v>105</v>
      </c>
      <c r="Y114" s="29">
        <f t="shared" si="35"/>
        <v>105</v>
      </c>
      <c r="Z114" s="29">
        <f t="shared" si="35"/>
        <v>0</v>
      </c>
      <c r="AA114" s="20"/>
      <c r="AB114" s="20"/>
      <c r="AC114" s="20"/>
      <c r="AD114" s="20"/>
    </row>
    <row r="115" spans="1:30" s="8" customFormat="1" ht="19.5" customHeight="1">
      <c r="A115" s="31">
        <v>1</v>
      </c>
      <c r="B115" s="32" t="s">
        <v>90</v>
      </c>
      <c r="C115" s="33">
        <f>D115+E115</f>
        <v>16497</v>
      </c>
      <c r="D115" s="33">
        <f>G115+N115+U115</f>
        <v>16140</v>
      </c>
      <c r="E115" s="33">
        <f>J115+Q115+X115</f>
        <v>357</v>
      </c>
      <c r="F115" s="33">
        <f>G115+J115</f>
        <v>352</v>
      </c>
      <c r="G115" s="33">
        <f>SUM(H115:I115)</f>
        <v>0</v>
      </c>
      <c r="H115" s="34"/>
      <c r="I115" s="34"/>
      <c r="J115" s="33">
        <f>SUM(K115:L115)</f>
        <v>352</v>
      </c>
      <c r="K115" s="34">
        <v>352</v>
      </c>
      <c r="L115" s="34"/>
      <c r="M115" s="33">
        <f>N115+Q115</f>
        <v>16140</v>
      </c>
      <c r="N115" s="33">
        <f>SUM(O115:P115)</f>
        <v>16140</v>
      </c>
      <c r="O115" s="34">
        <v>16140</v>
      </c>
      <c r="P115" s="34"/>
      <c r="Q115" s="33">
        <f>SUM(R115:S115)</f>
        <v>0</v>
      </c>
      <c r="R115" s="34"/>
      <c r="S115" s="34"/>
      <c r="T115" s="33">
        <f>U115+X115</f>
        <v>5</v>
      </c>
      <c r="U115" s="33">
        <f>SUM(V115:W115)</f>
        <v>0</v>
      </c>
      <c r="V115" s="34"/>
      <c r="W115" s="34"/>
      <c r="X115" s="33">
        <f>SUM(Y115:Z115)</f>
        <v>5</v>
      </c>
      <c r="Y115" s="34">
        <v>5</v>
      </c>
      <c r="Z115" s="34"/>
      <c r="AA115" s="20"/>
      <c r="AB115" s="20"/>
      <c r="AC115" s="20"/>
      <c r="AD115" s="20"/>
    </row>
    <row r="116" spans="1:30" s="8" customFormat="1" ht="19.5" customHeight="1">
      <c r="A116" s="31">
        <v>2</v>
      </c>
      <c r="B116" s="32" t="s">
        <v>91</v>
      </c>
      <c r="C116" s="33">
        <f>D116+E116</f>
        <v>4204</v>
      </c>
      <c r="D116" s="33">
        <f>G116+N116+U116</f>
        <v>0</v>
      </c>
      <c r="E116" s="33">
        <f>J116+Q116+X116</f>
        <v>4204</v>
      </c>
      <c r="F116" s="33">
        <f>G116+J116</f>
        <v>3513</v>
      </c>
      <c r="G116" s="33">
        <f>SUM(H116:I116)</f>
        <v>0</v>
      </c>
      <c r="H116" s="34"/>
      <c r="I116" s="34"/>
      <c r="J116" s="33">
        <f>SUM(K116:L116)</f>
        <v>3513</v>
      </c>
      <c r="K116" s="34">
        <v>3513</v>
      </c>
      <c r="L116" s="34"/>
      <c r="M116" s="33">
        <f>N116+Q116</f>
        <v>591</v>
      </c>
      <c r="N116" s="33">
        <f>SUM(O116:P116)</f>
        <v>0</v>
      </c>
      <c r="O116" s="34"/>
      <c r="P116" s="34"/>
      <c r="Q116" s="33">
        <f>SUM(R116:S116)</f>
        <v>591</v>
      </c>
      <c r="R116" s="34">
        <v>591</v>
      </c>
      <c r="S116" s="34"/>
      <c r="T116" s="33">
        <f>U116+X116</f>
        <v>100</v>
      </c>
      <c r="U116" s="33">
        <f>SUM(V116:W116)</f>
        <v>0</v>
      </c>
      <c r="V116" s="34"/>
      <c r="W116" s="34"/>
      <c r="X116" s="33">
        <f>SUM(Y116:Z116)</f>
        <v>100</v>
      </c>
      <c r="Y116" s="34">
        <v>100</v>
      </c>
      <c r="Z116" s="34"/>
      <c r="AA116" s="20"/>
      <c r="AB116" s="20"/>
      <c r="AC116" s="20"/>
      <c r="AD116" s="20"/>
    </row>
    <row r="117" spans="1:30" s="8" customFormat="1" ht="19.5" customHeight="1">
      <c r="A117" s="27" t="s">
        <v>34</v>
      </c>
      <c r="B117" s="28" t="s">
        <v>28</v>
      </c>
      <c r="C117" s="29">
        <f>SUM(C118:C119)</f>
        <v>36265</v>
      </c>
      <c r="D117" s="29">
        <f aca="true" t="shared" si="36" ref="D117:Z117">SUM(D118:D119)</f>
        <v>31102</v>
      </c>
      <c r="E117" s="29">
        <f t="shared" si="36"/>
        <v>5163</v>
      </c>
      <c r="F117" s="29">
        <f t="shared" si="36"/>
        <v>3454</v>
      </c>
      <c r="G117" s="29">
        <f t="shared" si="36"/>
        <v>0</v>
      </c>
      <c r="H117" s="29">
        <f t="shared" si="36"/>
        <v>0</v>
      </c>
      <c r="I117" s="29">
        <f t="shared" si="36"/>
        <v>0</v>
      </c>
      <c r="J117" s="29">
        <f t="shared" si="36"/>
        <v>3454</v>
      </c>
      <c r="K117" s="29">
        <f t="shared" si="36"/>
        <v>3454</v>
      </c>
      <c r="L117" s="29">
        <f t="shared" si="36"/>
        <v>0</v>
      </c>
      <c r="M117" s="29">
        <f t="shared" si="36"/>
        <v>28201</v>
      </c>
      <c r="N117" s="29">
        <f t="shared" si="36"/>
        <v>26755</v>
      </c>
      <c r="O117" s="29">
        <f t="shared" si="36"/>
        <v>26755</v>
      </c>
      <c r="P117" s="29">
        <f t="shared" si="36"/>
        <v>0</v>
      </c>
      <c r="Q117" s="29">
        <f t="shared" si="36"/>
        <v>1446</v>
      </c>
      <c r="R117" s="29">
        <f t="shared" si="36"/>
        <v>1446</v>
      </c>
      <c r="S117" s="29">
        <f t="shared" si="36"/>
        <v>0</v>
      </c>
      <c r="T117" s="29">
        <f t="shared" si="36"/>
        <v>4610</v>
      </c>
      <c r="U117" s="29">
        <f t="shared" si="36"/>
        <v>4347</v>
      </c>
      <c r="V117" s="29">
        <f t="shared" si="36"/>
        <v>4347</v>
      </c>
      <c r="W117" s="29">
        <f t="shared" si="36"/>
        <v>0</v>
      </c>
      <c r="X117" s="29">
        <f t="shared" si="36"/>
        <v>263</v>
      </c>
      <c r="Y117" s="29">
        <f t="shared" si="36"/>
        <v>263</v>
      </c>
      <c r="Z117" s="29">
        <f t="shared" si="36"/>
        <v>0</v>
      </c>
      <c r="AA117" s="20"/>
      <c r="AB117" s="20"/>
      <c r="AC117" s="20"/>
      <c r="AD117" s="20"/>
    </row>
    <row r="118" spans="1:30" s="8" customFormat="1" ht="19.5" customHeight="1">
      <c r="A118" s="31">
        <v>1</v>
      </c>
      <c r="B118" s="32" t="s">
        <v>90</v>
      </c>
      <c r="C118" s="33">
        <f>D118+E118</f>
        <v>15327</v>
      </c>
      <c r="D118" s="33">
        <f>G118+N118+U118</f>
        <v>15000</v>
      </c>
      <c r="E118" s="33">
        <f>J118+Q118+X118</f>
        <v>327</v>
      </c>
      <c r="F118" s="33">
        <f>G118+J118</f>
        <v>314</v>
      </c>
      <c r="G118" s="33">
        <f>SUM(H118:I118)</f>
        <v>0</v>
      </c>
      <c r="H118" s="34"/>
      <c r="I118" s="34"/>
      <c r="J118" s="33">
        <f>SUM(K118:L118)</f>
        <v>314</v>
      </c>
      <c r="K118" s="34">
        <v>314</v>
      </c>
      <c r="L118" s="34"/>
      <c r="M118" s="33">
        <f>N118+Q118</f>
        <v>15000</v>
      </c>
      <c r="N118" s="33">
        <f>SUM(O118:P118)</f>
        <v>15000</v>
      </c>
      <c r="O118" s="34">
        <v>15000</v>
      </c>
      <c r="P118" s="34"/>
      <c r="Q118" s="33">
        <f>SUM(R118:S118)</f>
        <v>0</v>
      </c>
      <c r="R118" s="34"/>
      <c r="S118" s="34"/>
      <c r="T118" s="33">
        <f>U118+X118</f>
        <v>13</v>
      </c>
      <c r="U118" s="33">
        <f>SUM(V118:W118)</f>
        <v>0</v>
      </c>
      <c r="V118" s="34"/>
      <c r="W118" s="34"/>
      <c r="X118" s="33">
        <f>SUM(Y118:Z118)</f>
        <v>13</v>
      </c>
      <c r="Y118" s="34">
        <v>13</v>
      </c>
      <c r="Z118" s="34"/>
      <c r="AA118" s="20"/>
      <c r="AB118" s="20"/>
      <c r="AC118" s="20"/>
      <c r="AD118" s="20"/>
    </row>
    <row r="119" spans="1:30" s="8" customFormat="1" ht="19.5" customHeight="1">
      <c r="A119" s="31">
        <v>2</v>
      </c>
      <c r="B119" s="32" t="s">
        <v>91</v>
      </c>
      <c r="C119" s="33">
        <f>D119+E119</f>
        <v>20938</v>
      </c>
      <c r="D119" s="33">
        <f>G119+N119+U119</f>
        <v>16102</v>
      </c>
      <c r="E119" s="33">
        <f>J119+Q119+X119</f>
        <v>4836</v>
      </c>
      <c r="F119" s="33">
        <f>G119+J119</f>
        <v>3140</v>
      </c>
      <c r="G119" s="33">
        <f>SUM(H119:I119)</f>
        <v>0</v>
      </c>
      <c r="H119" s="34"/>
      <c r="I119" s="34"/>
      <c r="J119" s="33">
        <f>SUM(K119:L119)</f>
        <v>3140</v>
      </c>
      <c r="K119" s="34">
        <v>3140</v>
      </c>
      <c r="L119" s="34"/>
      <c r="M119" s="33">
        <f>N119+Q119</f>
        <v>13201</v>
      </c>
      <c r="N119" s="33">
        <f>SUM(O119:P119)</f>
        <v>11755</v>
      </c>
      <c r="O119" s="34">
        <v>11755</v>
      </c>
      <c r="P119" s="34"/>
      <c r="Q119" s="33">
        <f>SUM(R119:S119)</f>
        <v>1446</v>
      </c>
      <c r="R119" s="34">
        <v>1446</v>
      </c>
      <c r="S119" s="34"/>
      <c r="T119" s="33">
        <f>U119+X119</f>
        <v>4597</v>
      </c>
      <c r="U119" s="33">
        <f>SUM(V119:W119)</f>
        <v>4347</v>
      </c>
      <c r="V119" s="34">
        <v>4347</v>
      </c>
      <c r="W119" s="34"/>
      <c r="X119" s="33">
        <f>SUM(Y119:Z119)</f>
        <v>250</v>
      </c>
      <c r="Y119" s="34">
        <v>250</v>
      </c>
      <c r="Z119" s="34"/>
      <c r="AA119" s="20"/>
      <c r="AB119" s="20"/>
      <c r="AC119" s="20"/>
      <c r="AD119" s="20"/>
    </row>
    <row r="120" spans="1:30" s="8" customFormat="1" ht="19.5" customHeight="1">
      <c r="A120" s="27" t="s">
        <v>35</v>
      </c>
      <c r="B120" s="28" t="s">
        <v>29</v>
      </c>
      <c r="C120" s="29">
        <f>SUM(C121:C122)</f>
        <v>139642</v>
      </c>
      <c r="D120" s="29">
        <f aca="true" t="shared" si="37" ref="D120:Z120">SUM(D121:D122)</f>
        <v>133205</v>
      </c>
      <c r="E120" s="29">
        <f t="shared" si="37"/>
        <v>6437</v>
      </c>
      <c r="F120" s="29">
        <f t="shared" si="37"/>
        <v>4458</v>
      </c>
      <c r="G120" s="29">
        <f t="shared" si="37"/>
        <v>0</v>
      </c>
      <c r="H120" s="29">
        <f t="shared" si="37"/>
        <v>0</v>
      </c>
      <c r="I120" s="29">
        <f t="shared" si="37"/>
        <v>0</v>
      </c>
      <c r="J120" s="29">
        <f t="shared" si="37"/>
        <v>4458</v>
      </c>
      <c r="K120" s="29">
        <f t="shared" si="37"/>
        <v>4458</v>
      </c>
      <c r="L120" s="29">
        <f t="shared" si="37"/>
        <v>0</v>
      </c>
      <c r="M120" s="29">
        <f t="shared" si="37"/>
        <v>135079</v>
      </c>
      <c r="N120" s="29">
        <f t="shared" si="37"/>
        <v>133205</v>
      </c>
      <c r="O120" s="29">
        <f t="shared" si="37"/>
        <v>133205</v>
      </c>
      <c r="P120" s="29">
        <f t="shared" si="37"/>
        <v>0</v>
      </c>
      <c r="Q120" s="29">
        <f t="shared" si="37"/>
        <v>1874</v>
      </c>
      <c r="R120" s="29">
        <f t="shared" si="37"/>
        <v>1874</v>
      </c>
      <c r="S120" s="29">
        <f t="shared" si="37"/>
        <v>0</v>
      </c>
      <c r="T120" s="29">
        <f t="shared" si="37"/>
        <v>105</v>
      </c>
      <c r="U120" s="29">
        <f t="shared" si="37"/>
        <v>0</v>
      </c>
      <c r="V120" s="29">
        <f t="shared" si="37"/>
        <v>0</v>
      </c>
      <c r="W120" s="29">
        <f t="shared" si="37"/>
        <v>0</v>
      </c>
      <c r="X120" s="29">
        <f t="shared" si="37"/>
        <v>105</v>
      </c>
      <c r="Y120" s="29">
        <f t="shared" si="37"/>
        <v>105</v>
      </c>
      <c r="Z120" s="29">
        <f t="shared" si="37"/>
        <v>0</v>
      </c>
      <c r="AA120" s="20"/>
      <c r="AB120" s="20"/>
      <c r="AC120" s="20"/>
      <c r="AD120" s="20"/>
    </row>
    <row r="121" spans="1:30" s="8" customFormat="1" ht="19.5" customHeight="1">
      <c r="A121" s="31">
        <v>1</v>
      </c>
      <c r="B121" s="32" t="s">
        <v>90</v>
      </c>
      <c r="C121" s="33">
        <f>D121+E121</f>
        <v>95410</v>
      </c>
      <c r="D121" s="33">
        <f>G121+N121+U121</f>
        <v>95000</v>
      </c>
      <c r="E121" s="33">
        <f>J121+Q121+X121</f>
        <v>410</v>
      </c>
      <c r="F121" s="33">
        <f>G121+J121</f>
        <v>405</v>
      </c>
      <c r="G121" s="33">
        <f>SUM(H121:I121)</f>
        <v>0</v>
      </c>
      <c r="H121" s="34"/>
      <c r="I121" s="34"/>
      <c r="J121" s="33">
        <f>SUM(K121:L121)</f>
        <v>405</v>
      </c>
      <c r="K121" s="34">
        <v>405</v>
      </c>
      <c r="L121" s="34"/>
      <c r="M121" s="33">
        <f>N121+Q121</f>
        <v>95000</v>
      </c>
      <c r="N121" s="33">
        <f>SUM(O121:P121)</f>
        <v>95000</v>
      </c>
      <c r="O121" s="34">
        <v>95000</v>
      </c>
      <c r="P121" s="34"/>
      <c r="Q121" s="33">
        <f>SUM(R121:S121)</f>
        <v>0</v>
      </c>
      <c r="R121" s="34"/>
      <c r="S121" s="34"/>
      <c r="T121" s="33">
        <f>U121+X121</f>
        <v>5</v>
      </c>
      <c r="U121" s="33">
        <f>SUM(V121:W121)</f>
        <v>0</v>
      </c>
      <c r="V121" s="34"/>
      <c r="W121" s="34"/>
      <c r="X121" s="33">
        <f>SUM(Y121:Z121)</f>
        <v>5</v>
      </c>
      <c r="Y121" s="34">
        <v>5</v>
      </c>
      <c r="Z121" s="34"/>
      <c r="AA121" s="20"/>
      <c r="AB121" s="20"/>
      <c r="AC121" s="20"/>
      <c r="AD121" s="20"/>
    </row>
    <row r="122" spans="1:30" s="8" customFormat="1" ht="19.5" customHeight="1">
      <c r="A122" s="31">
        <v>2</v>
      </c>
      <c r="B122" s="32" t="s">
        <v>91</v>
      </c>
      <c r="C122" s="33">
        <f>D122+E122</f>
        <v>44232</v>
      </c>
      <c r="D122" s="33">
        <f>G122+N122+U122</f>
        <v>38205</v>
      </c>
      <c r="E122" s="33">
        <f>J122+Q122+X122</f>
        <v>6027</v>
      </c>
      <c r="F122" s="33">
        <f>G122+J122</f>
        <v>4053</v>
      </c>
      <c r="G122" s="33">
        <f>SUM(H122:I122)</f>
        <v>0</v>
      </c>
      <c r="H122" s="34"/>
      <c r="I122" s="34"/>
      <c r="J122" s="33">
        <f>SUM(K122:L122)</f>
        <v>4053</v>
      </c>
      <c r="K122" s="34">
        <v>4053</v>
      </c>
      <c r="L122" s="34"/>
      <c r="M122" s="33">
        <f>N122+Q122</f>
        <v>40079</v>
      </c>
      <c r="N122" s="33">
        <f>SUM(O122:P122)</f>
        <v>38205</v>
      </c>
      <c r="O122" s="34">
        <v>38205</v>
      </c>
      <c r="P122" s="34"/>
      <c r="Q122" s="33">
        <f>SUM(R122:S122)</f>
        <v>1874</v>
      </c>
      <c r="R122" s="34">
        <v>1874</v>
      </c>
      <c r="S122" s="34"/>
      <c r="T122" s="33">
        <f>U122+X122</f>
        <v>100</v>
      </c>
      <c r="U122" s="33">
        <f>SUM(V122:W122)</f>
        <v>0</v>
      </c>
      <c r="V122" s="34"/>
      <c r="W122" s="34"/>
      <c r="X122" s="33">
        <f>SUM(Y122:Z122)</f>
        <v>100</v>
      </c>
      <c r="Y122" s="34">
        <v>100</v>
      </c>
      <c r="Z122" s="34"/>
      <c r="AA122" s="20"/>
      <c r="AB122" s="20"/>
      <c r="AC122" s="20"/>
      <c r="AD122" s="20"/>
    </row>
    <row r="123" spans="1:26" s="1" customFormat="1" ht="13.5">
      <c r="A123" s="37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</sheetData>
  <sheetProtection/>
  <mergeCells count="21">
    <mergeCell ref="T5:Z5"/>
    <mergeCell ref="M6:M7"/>
    <mergeCell ref="U1:Z1"/>
    <mergeCell ref="A2:Z2"/>
    <mergeCell ref="A3:Z3"/>
    <mergeCell ref="A5:A7"/>
    <mergeCell ref="B5:B7"/>
    <mergeCell ref="C5:C7"/>
    <mergeCell ref="D5:E5"/>
    <mergeCell ref="F5:L5"/>
    <mergeCell ref="M5:S5"/>
    <mergeCell ref="N6:P6"/>
    <mergeCell ref="D6:D7"/>
    <mergeCell ref="Q6:S6"/>
    <mergeCell ref="T6:T7"/>
    <mergeCell ref="U6:W6"/>
    <mergeCell ref="X6:Z6"/>
    <mergeCell ref="E6:E7"/>
    <mergeCell ref="F6:F7"/>
    <mergeCell ref="G6:I6"/>
    <mergeCell ref="J6:L6"/>
  </mergeCells>
  <printOptions/>
  <pageMargins left="0.31496062992125984" right="0" top="0.7480314960629921" bottom="0.7480314960629921" header="0.31496062992125984" footer="0.31496062992125984"/>
  <pageSetup horizontalDpi="600" verticalDpi="600" orientation="landscape" scale="6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Đỗ Thị Hồng Thắm</cp:lastModifiedBy>
  <cp:lastPrinted>2023-12-26T01:55:58Z</cp:lastPrinted>
  <dcterms:created xsi:type="dcterms:W3CDTF">2002-06-06T06:34:24Z</dcterms:created>
  <dcterms:modified xsi:type="dcterms:W3CDTF">2023-12-26T02:32:58Z</dcterms:modified>
  <cp:category/>
  <cp:version/>
  <cp:contentType/>
  <cp:contentStatus/>
</cp:coreProperties>
</file>