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2" windowHeight="6756" tabRatio="920" activeTab="0"/>
  </bookViews>
  <sheets>
    <sheet name="42.2024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<sst xmlns="http://schemas.openxmlformats.org/spreadsheetml/2006/main" count="31" uniqueCount="31">
  <si>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</si>
  <si>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</si>
  <si>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Thu chuyển nguồn từ năm trước chuyển sang</t>
  </si>
  <si>
    <t>TỔNG SỐ</t>
  </si>
  <si>
    <t>Tên đơn vị</t>
  </si>
  <si>
    <t>Tổng số</t>
  </si>
  <si>
    <t>Tổng thu NSNN trên địa bàn</t>
  </si>
  <si>
    <t>Chia ra</t>
  </si>
  <si>
    <t>(Dự toán trình Hội đồng nhân dân)</t>
  </si>
  <si>
    <t>Biểu số 42/CK-NSNN</t>
  </si>
  <si>
    <t>Stt</t>
  </si>
  <si>
    <t>Thành phố</t>
  </si>
  <si>
    <t>Châu Thành</t>
  </si>
  <si>
    <t>Dương Minh Châu</t>
  </si>
  <si>
    <t>Trảng Bàng</t>
  </si>
  <si>
    <t>Gò Dầu</t>
  </si>
  <si>
    <t>Bến Cầu</t>
  </si>
  <si>
    <t>Tân Biên</t>
  </si>
  <si>
    <t>Tân Châu</t>
  </si>
  <si>
    <t>Hoà Thành</t>
  </si>
  <si>
    <t>Đơn vị tính: Triệu đồng.</t>
  </si>
  <si>
    <t>Thu NSĐP được hưởng theo phân cấp</t>
  </si>
  <si>
    <t>Tổng chi cân đối NSĐP</t>
  </si>
  <si>
    <t>Thu NSĐP hưởng 100%</t>
  </si>
  <si>
    <t>Thu phân chia</t>
  </si>
  <si>
    <t>Trong đó: Phần NSĐP được hưởng</t>
  </si>
  <si>
    <t>2=3+5</t>
  </si>
  <si>
    <t>Số bổ sung cân đối từ ngân sách cấp trên</t>
  </si>
  <si>
    <t>Số bổ sung thực hiện cải cách tiền lương</t>
  </si>
  <si>
    <t>9=2+6+7+8</t>
  </si>
  <si>
    <t>DỰ TOÁN THU, CHI NGÂN SÁCH ĐỊA PHƯƠNG VÀ SỐ BỔ SUNG CÂN ĐỐI TỪ NGÂN SÁCH CẤP TRÊN CHO NGÂN SÁCH CẤP DƯỚI NĂM 2024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</si>
</sst>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##,###"/>
    <numFmt numFmtId="189" formatCode="###,###.0"/>
    <numFmt numFmtId="190" formatCode="#,##0.0"/>
    <numFmt numFmtId="191" formatCode="###,###,###"/>
    <numFmt numFmtId="192" formatCode="#,##0;[Red]\-#,##0;&quot;&quot;;_-@"/>
    <numFmt numFmtId="193" formatCode="#,##0;[Red]\-#,##0;&quot;&quot;;@"/>
    <numFmt numFmtId="194" formatCode="0.0%"/>
    <numFmt numFmtId="195" formatCode="#,###;[Red]\-#,###"/>
    <numFmt numFmtId="196" formatCode="_(* #,##0_);_(* \(#,##0\);_(* &quot;-&quot;??_);_(@_)"/>
    <numFmt numFmtId="197" formatCode="#,###.0;[Red]\-#,###.0"/>
    <numFmt numFmtId="198" formatCode="#,##0;[Red]\-#,##0;&quot;&quot;"/>
    <numFmt numFmtId="199" formatCode="#,##0;[Red]\-#,##0;&quot; &quot;"/>
    <numFmt numFmtId="200" formatCode="[$-42A]dd\ mmmm\ yyyy"/>
    <numFmt numFmtId="201" formatCode="#,###;\-#,###;&quot;&quot;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[Red]#,##0"/>
    <numFmt numFmtId="207" formatCode="#,##0;\-#,##0;\-"/>
    <numFmt numFmtId="208" formatCode="0%;\-0%;&quot; &quot;\ "/>
    <numFmt numFmtId="209" formatCode="_-* #,##0_-;\-* #,##0_-;_-* &quot;-&quot;??_-;_-@_-"/>
    <numFmt numFmtId="210" formatCode="#,#00.0%"/>
    <numFmt numFmtId="211" formatCode="_-* #,##0\ _€_-;\-* #,##0\ _€_-;_-* &quot;-&quot;??\ _€_-;_-@_-"/>
  </numFmts>
  <fonts count="60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9" fontId="7" fillId="0" borderId="0" applyFont="0" applyFill="0" applyBorder="0" applyAlignment="0" applyProtection="0"/>
    <xf numFmtId="206" fontId="35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87" fontId="9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9" fillId="28" borderId="2" applyNumberFormat="0" applyAlignment="0" applyProtection="0"/>
    <xf numFmtId="0" fontId="8" fillId="0" borderId="3" applyNumberFormat="0" applyFont="0" applyAlignment="0">
      <protection/>
    </xf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201" fontId="6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55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57" fillId="0" borderId="14" xfId="0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4" fillId="0" borderId="15" xfId="0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3" fontId="10" fillId="0" borderId="12" xfId="113" applyNumberFormat="1" applyFont="1" applyFill="1" applyBorder="1">
      <alignment/>
      <protection/>
    </xf>
    <xf numFmtId="3" fontId="55" fillId="0" borderId="12" xfId="55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" xfId="45"/>
    <cellStyle name="Comma 10 10" xfId="46"/>
    <cellStyle name="Comma 10 2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18" xfId="55"/>
    <cellStyle name="Comma 19" xfId="56"/>
    <cellStyle name="Comma 2" xfId="57"/>
    <cellStyle name="Comma 2 2" xfId="58"/>
    <cellStyle name="Comma 2 5" xfId="59"/>
    <cellStyle name="Comma 2 5 2" xfId="60"/>
    <cellStyle name="Comma 20" xfId="61"/>
    <cellStyle name="Comma 3" xfId="62"/>
    <cellStyle name="Comma 3 2" xfId="63"/>
    <cellStyle name="Comma 4" xfId="64"/>
    <cellStyle name="Comma 4 2 2" xfId="65"/>
    <cellStyle name="Comma 4 2 2 2" xfId="66"/>
    <cellStyle name="Comma 4 2 2 2 2" xfId="67"/>
    <cellStyle name="Comma 4 2 2 2 3" xfId="68"/>
    <cellStyle name="Comma 4 2 2 2 4" xfId="69"/>
    <cellStyle name="Comma 4 2 2 3" xfId="70"/>
    <cellStyle name="Comma 4 2 2 4" xfId="71"/>
    <cellStyle name="Comma 4 2 2 5" xfId="72"/>
    <cellStyle name="Comma 5" xfId="73"/>
    <cellStyle name="Comma 5 2" xfId="74"/>
    <cellStyle name="Comma 6" xfId="75"/>
    <cellStyle name="Comma 7" xfId="76"/>
    <cellStyle name="Comma 8" xfId="77"/>
    <cellStyle name="Comma 9" xfId="78"/>
    <cellStyle name="Currency" xfId="79"/>
    <cellStyle name="Currency [0]" xfId="80"/>
    <cellStyle name="Currency 2" xfId="81"/>
    <cellStyle name="Check Cell" xfId="82"/>
    <cellStyle name="dtchi98" xfId="83"/>
    <cellStyle name="Explanatory Text" xfId="84"/>
    <cellStyle name="Followed Hyperlink" xfId="85"/>
    <cellStyle name="Good" xfId="86"/>
    <cellStyle name="HAI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Input" xfId="94"/>
    <cellStyle name="Linked Cell" xfId="95"/>
    <cellStyle name="Neutral" xfId="96"/>
    <cellStyle name="Normal 10" xfId="97"/>
    <cellStyle name="Normal 11" xfId="98"/>
    <cellStyle name="Normal 13" xfId="99"/>
    <cellStyle name="Normal 15" xfId="100"/>
    <cellStyle name="Normal 16" xfId="101"/>
    <cellStyle name="Normal 17" xfId="102"/>
    <cellStyle name="Normal 18" xfId="103"/>
    <cellStyle name="Normal 18 12" xfId="104"/>
    <cellStyle name="Normal 2" xfId="105"/>
    <cellStyle name="Normal 2 15" xfId="106"/>
    <cellStyle name="Normal 2 2" xfId="107"/>
    <cellStyle name="Normal 2 2 12" xfId="108"/>
    <cellStyle name="Normal 2 2 2 2" xfId="109"/>
    <cellStyle name="Normal 21" xfId="110"/>
    <cellStyle name="Normal 23" xfId="111"/>
    <cellStyle name="Normal 25" xfId="112"/>
    <cellStyle name="Normal 27" xfId="113"/>
    <cellStyle name="Normal 29" xfId="114"/>
    <cellStyle name="Normal 3" xfId="115"/>
    <cellStyle name="Normal 3 2" xfId="116"/>
    <cellStyle name="Normal 30" xfId="117"/>
    <cellStyle name="Normal 31" xfId="118"/>
    <cellStyle name="Normal 32" xfId="119"/>
    <cellStyle name="Normal 34" xfId="120"/>
    <cellStyle name="Normal 36" xfId="121"/>
    <cellStyle name="Normal 37" xfId="122"/>
    <cellStyle name="Normal 38" xfId="123"/>
    <cellStyle name="Normal 39" xfId="124"/>
    <cellStyle name="Normal 4" xfId="125"/>
    <cellStyle name="Normal 4 2" xfId="126"/>
    <cellStyle name="Normal 4 2 2" xfId="127"/>
    <cellStyle name="Normal 40" xfId="128"/>
    <cellStyle name="Normal 41" xfId="129"/>
    <cellStyle name="Normal 42" xfId="130"/>
    <cellStyle name="Normal 43" xfId="131"/>
    <cellStyle name="Normal 44" xfId="132"/>
    <cellStyle name="Normal 45" xfId="133"/>
    <cellStyle name="Normal 47" xfId="134"/>
    <cellStyle name="Normal 48" xfId="135"/>
    <cellStyle name="Normal 49" xfId="136"/>
    <cellStyle name="Normal 5" xfId="137"/>
    <cellStyle name="Normal 5 2" xfId="138"/>
    <cellStyle name="Normal 50" xfId="139"/>
    <cellStyle name="Normal 51" xfId="140"/>
    <cellStyle name="Normal 6" xfId="141"/>
    <cellStyle name="Normal 7" xfId="142"/>
    <cellStyle name="Normal 7 2 3 2 3" xfId="143"/>
    <cellStyle name="Normal 9 2 2" xfId="144"/>
    <cellStyle name="Note" xfId="145"/>
    <cellStyle name="Output" xfId="146"/>
    <cellStyle name="Percent" xfId="147"/>
    <cellStyle name="Percent 2" xfId="148"/>
    <cellStyle name="Percent 3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zoomScalePageLayoutView="0" workbookViewId="0" topLeftCell="A1">
      <selection activeCell="D11" sqref="D11"/>
    </sheetView>
  </sheetViews>
  <sheetFormatPr defaultColWidth="9.19921875" defaultRowHeight="15"/>
  <cols>
    <col min="1" max="1" width="4.796875" style="1" customWidth="1"/>
    <col min="2" max="2" width="22.69921875" style="1" customWidth="1"/>
    <col min="3" max="6" width="12.296875" style="1" customWidth="1"/>
    <col min="7" max="7" width="10.5" style="1" customWidth="1"/>
    <col min="8" max="9" width="11.5" style="1" customWidth="1"/>
    <col min="10" max="10" width="12.296875" style="1" customWidth="1"/>
    <col min="11" max="11" width="13.5" style="1" customWidth="1"/>
    <col min="12" max="12" width="10.19921875" style="1" bestFit="1" customWidth="1"/>
    <col min="13" max="16384" width="9.19921875" style="1" customWidth="1"/>
  </cols>
  <sheetData>
    <row r="1" spans="10:11" ht="18">
      <c r="J1" s="24" t="s">
        <v>9</v>
      </c>
      <c r="K1" s="24"/>
    </row>
    <row r="2" spans="1:11" ht="42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4" customFormat="1" ht="17.2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9"/>
    </row>
    <row r="4" ht="23.25" customHeight="1">
      <c r="K4" s="10" t="s">
        <v>20</v>
      </c>
    </row>
    <row r="5" spans="1:11" s="3" customFormat="1" ht="26.25" customHeight="1">
      <c r="A5" s="23" t="s">
        <v>10</v>
      </c>
      <c r="B5" s="23" t="s">
        <v>4</v>
      </c>
      <c r="C5" s="23" t="s">
        <v>6</v>
      </c>
      <c r="D5" s="23" t="s">
        <v>21</v>
      </c>
      <c r="E5" s="23" t="s">
        <v>7</v>
      </c>
      <c r="F5" s="23"/>
      <c r="G5" s="23"/>
      <c r="H5" s="23" t="s">
        <v>27</v>
      </c>
      <c r="I5" s="20" t="s">
        <v>28</v>
      </c>
      <c r="J5" s="20" t="s">
        <v>2</v>
      </c>
      <c r="K5" s="23" t="s">
        <v>22</v>
      </c>
    </row>
    <row r="6" spans="1:11" s="3" customFormat="1" ht="18.75" customHeight="1">
      <c r="A6" s="23"/>
      <c r="B6" s="23"/>
      <c r="C6" s="23"/>
      <c r="D6" s="23"/>
      <c r="E6" s="23" t="s">
        <v>23</v>
      </c>
      <c r="F6" s="23" t="s">
        <v>24</v>
      </c>
      <c r="G6" s="23"/>
      <c r="H6" s="23"/>
      <c r="I6" s="21"/>
      <c r="J6" s="21"/>
      <c r="K6" s="23"/>
    </row>
    <row r="7" spans="1:11" s="3" customFormat="1" ht="84" customHeight="1">
      <c r="A7" s="23"/>
      <c r="B7" s="23"/>
      <c r="C7" s="23"/>
      <c r="D7" s="23"/>
      <c r="E7" s="23"/>
      <c r="F7" s="2" t="s">
        <v>5</v>
      </c>
      <c r="G7" s="2" t="s">
        <v>25</v>
      </c>
      <c r="H7" s="23"/>
      <c r="I7" s="22"/>
      <c r="J7" s="22"/>
      <c r="K7" s="23"/>
    </row>
    <row r="8" spans="1:11" s="12" customFormat="1" ht="12.75">
      <c r="A8" s="11" t="s">
        <v>0</v>
      </c>
      <c r="B8" s="11" t="s">
        <v>1</v>
      </c>
      <c r="C8" s="11">
        <v>1</v>
      </c>
      <c r="D8" s="11" t="s">
        <v>26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 t="s">
        <v>29</v>
      </c>
    </row>
    <row r="9" spans="1:12" s="3" customFormat="1" ht="22.5" customHeight="1">
      <c r="A9" s="13"/>
      <c r="B9" s="13" t="s">
        <v>3</v>
      </c>
      <c r="C9" s="14">
        <f>SUM(C10:C18)</f>
        <v>2650100</v>
      </c>
      <c r="D9" s="14">
        <f aca="true" t="shared" si="0" ref="D9:I9">SUM(D10:D18)</f>
        <v>3373090.5524939056</v>
      </c>
      <c r="E9" s="14">
        <f t="shared" si="0"/>
        <v>2609100</v>
      </c>
      <c r="F9" s="14">
        <f t="shared" si="0"/>
        <v>763990.552493905</v>
      </c>
      <c r="G9" s="14">
        <f t="shared" si="0"/>
        <v>763990.552493905</v>
      </c>
      <c r="H9" s="14">
        <f t="shared" si="0"/>
        <v>1143446</v>
      </c>
      <c r="I9" s="14">
        <f t="shared" si="0"/>
        <v>0</v>
      </c>
      <c r="J9" s="14">
        <f>SUM(J10:J18)</f>
        <v>285681</v>
      </c>
      <c r="K9" s="14">
        <f>SUM(K10:K18)</f>
        <v>4802217.552493906</v>
      </c>
      <c r="L9" s="5"/>
    </row>
    <row r="10" spans="1:13" s="4" customFormat="1" ht="22.5" customHeight="1">
      <c r="A10" s="6">
        <v>1</v>
      </c>
      <c r="B10" s="15" t="s">
        <v>11</v>
      </c>
      <c r="C10" s="16">
        <v>714235</v>
      </c>
      <c r="D10" s="17">
        <f>E10+G10</f>
        <v>706235</v>
      </c>
      <c r="E10" s="15">
        <v>706235</v>
      </c>
      <c r="F10" s="17">
        <f>G10</f>
        <v>0</v>
      </c>
      <c r="G10" s="7"/>
      <c r="H10" s="7"/>
      <c r="I10" s="7"/>
      <c r="J10" s="7">
        <v>35631</v>
      </c>
      <c r="K10" s="17">
        <f>D10+H10+I10+J10</f>
        <v>741866</v>
      </c>
      <c r="L10" s="5"/>
      <c r="M10" s="18"/>
    </row>
    <row r="11" spans="1:13" s="4" customFormat="1" ht="22.5" customHeight="1">
      <c r="A11" s="6">
        <v>2</v>
      </c>
      <c r="B11" s="15" t="s">
        <v>19</v>
      </c>
      <c r="C11" s="16">
        <v>355430</v>
      </c>
      <c r="D11" s="17">
        <f>E11+G11</f>
        <v>366983.1237575448</v>
      </c>
      <c r="E11" s="15">
        <v>351430</v>
      </c>
      <c r="F11" s="17">
        <f aca="true" t="shared" si="1" ref="F11:F18">G11</f>
        <v>15553.123757544776</v>
      </c>
      <c r="G11" s="7">
        <v>15553.123757544776</v>
      </c>
      <c r="H11" s="7">
        <v>160212</v>
      </c>
      <c r="I11" s="7"/>
      <c r="J11" s="7">
        <v>11934</v>
      </c>
      <c r="K11" s="17">
        <f aca="true" t="shared" si="2" ref="K11:K18">D11+H11+I11+J11</f>
        <v>539129.1237575448</v>
      </c>
      <c r="L11" s="5"/>
      <c r="M11" s="18"/>
    </row>
    <row r="12" spans="1:13" s="4" customFormat="1" ht="22.5" customHeight="1">
      <c r="A12" s="6">
        <v>3</v>
      </c>
      <c r="B12" s="15" t="s">
        <v>12</v>
      </c>
      <c r="C12" s="16">
        <v>222280</v>
      </c>
      <c r="D12" s="17">
        <f aca="true" t="shared" si="3" ref="D12:D18">E12+G12</f>
        <v>224820.59447650626</v>
      </c>
      <c r="E12" s="15">
        <v>218780</v>
      </c>
      <c r="F12" s="17">
        <f>G12</f>
        <v>6040.594476506265</v>
      </c>
      <c r="G12" s="7">
        <v>6040.594476506265</v>
      </c>
      <c r="H12" s="7">
        <v>348889</v>
      </c>
      <c r="I12" s="7"/>
      <c r="J12" s="7">
        <v>21072</v>
      </c>
      <c r="K12" s="17">
        <f t="shared" si="2"/>
        <v>594781.5944765062</v>
      </c>
      <c r="L12" s="5"/>
      <c r="M12" s="18"/>
    </row>
    <row r="13" spans="1:13" s="4" customFormat="1" ht="22.5" customHeight="1">
      <c r="A13" s="6">
        <v>4</v>
      </c>
      <c r="B13" s="15" t="s">
        <v>13</v>
      </c>
      <c r="C13" s="16">
        <v>222465</v>
      </c>
      <c r="D13" s="17">
        <f t="shared" si="3"/>
        <v>237752.4289311708</v>
      </c>
      <c r="E13" s="15">
        <v>217465</v>
      </c>
      <c r="F13" s="17">
        <f t="shared" si="1"/>
        <v>20287.428931170805</v>
      </c>
      <c r="G13" s="7">
        <v>20287.428931170805</v>
      </c>
      <c r="H13" s="7">
        <v>207744</v>
      </c>
      <c r="I13" s="7"/>
      <c r="J13" s="7">
        <v>37248</v>
      </c>
      <c r="K13" s="17">
        <f t="shared" si="2"/>
        <v>482744.42893117084</v>
      </c>
      <c r="L13" s="5"/>
      <c r="M13" s="18"/>
    </row>
    <row r="14" spans="1:13" s="4" customFormat="1" ht="22.5" customHeight="1">
      <c r="A14" s="6">
        <v>5</v>
      </c>
      <c r="B14" s="15" t="s">
        <v>14</v>
      </c>
      <c r="C14" s="16">
        <v>301050</v>
      </c>
      <c r="D14" s="17">
        <f>E14+G14</f>
        <v>530555.7282051777</v>
      </c>
      <c r="E14" s="15">
        <v>295050</v>
      </c>
      <c r="F14" s="17">
        <f t="shared" si="1"/>
        <v>235505.72820517764</v>
      </c>
      <c r="G14" s="7">
        <v>235505.72820517764</v>
      </c>
      <c r="H14" s="7">
        <v>36735</v>
      </c>
      <c r="I14" s="7"/>
      <c r="J14" s="7">
        <v>23283</v>
      </c>
      <c r="K14" s="17">
        <f t="shared" si="2"/>
        <v>590573.7282051777</v>
      </c>
      <c r="L14" s="5"/>
      <c r="M14" s="18"/>
    </row>
    <row r="15" spans="1:13" s="4" customFormat="1" ht="22.5" customHeight="1">
      <c r="A15" s="6">
        <v>6</v>
      </c>
      <c r="B15" s="15" t="s">
        <v>15</v>
      </c>
      <c r="C15" s="16">
        <v>258970</v>
      </c>
      <c r="D15" s="17">
        <f t="shared" si="3"/>
        <v>512993.78045868233</v>
      </c>
      <c r="E15" s="15">
        <v>254970</v>
      </c>
      <c r="F15" s="17">
        <f t="shared" si="1"/>
        <v>258023.7804586823</v>
      </c>
      <c r="G15" s="7">
        <v>258023.7804586823</v>
      </c>
      <c r="H15" s="7">
        <v>20296</v>
      </c>
      <c r="I15" s="7"/>
      <c r="J15" s="7">
        <v>15341</v>
      </c>
      <c r="K15" s="17">
        <f t="shared" si="2"/>
        <v>548630.7804586823</v>
      </c>
      <c r="L15" s="5"/>
      <c r="M15" s="18"/>
    </row>
    <row r="16" spans="1:13" s="4" customFormat="1" ht="22.5" customHeight="1">
      <c r="A16" s="6">
        <v>7</v>
      </c>
      <c r="B16" s="15" t="s">
        <v>16</v>
      </c>
      <c r="C16" s="16">
        <v>111000</v>
      </c>
      <c r="D16" s="17">
        <f t="shared" si="3"/>
        <v>120256.00194352012</v>
      </c>
      <c r="E16" s="15">
        <v>107500</v>
      </c>
      <c r="F16" s="17">
        <f t="shared" si="1"/>
        <v>12756.001943520128</v>
      </c>
      <c r="G16" s="7">
        <v>12756.001943520128</v>
      </c>
      <c r="H16" s="7">
        <v>225677</v>
      </c>
      <c r="I16" s="7"/>
      <c r="J16" s="7">
        <v>26885</v>
      </c>
      <c r="K16" s="17">
        <f t="shared" si="2"/>
        <v>372818.00194352015</v>
      </c>
      <c r="L16" s="5"/>
      <c r="M16" s="18"/>
    </row>
    <row r="17" spans="1:13" s="4" customFormat="1" ht="22.5" customHeight="1">
      <c r="A17" s="6">
        <v>8</v>
      </c>
      <c r="B17" s="15" t="s">
        <v>17</v>
      </c>
      <c r="C17" s="16">
        <v>229670</v>
      </c>
      <c r="D17" s="17">
        <f t="shared" si="3"/>
        <v>321797.5953332733</v>
      </c>
      <c r="E17" s="15">
        <v>226670</v>
      </c>
      <c r="F17" s="17">
        <f t="shared" si="1"/>
        <v>95127.59533327332</v>
      </c>
      <c r="G17" s="7">
        <v>95127.59533327332</v>
      </c>
      <c r="H17" s="7">
        <v>66025</v>
      </c>
      <c r="I17" s="7"/>
      <c r="J17" s="7">
        <v>46037</v>
      </c>
      <c r="K17" s="17">
        <f t="shared" si="2"/>
        <v>433859.5953332733</v>
      </c>
      <c r="L17" s="5"/>
      <c r="M17" s="18"/>
    </row>
    <row r="18" spans="1:13" s="4" customFormat="1" ht="22.5" customHeight="1">
      <c r="A18" s="6">
        <v>9</v>
      </c>
      <c r="B18" s="15" t="s">
        <v>18</v>
      </c>
      <c r="C18" s="16">
        <v>235000</v>
      </c>
      <c r="D18" s="17">
        <f t="shared" si="3"/>
        <v>351696.2993880297</v>
      </c>
      <c r="E18" s="15">
        <v>231000</v>
      </c>
      <c r="F18" s="17">
        <f t="shared" si="1"/>
        <v>120696.29938802976</v>
      </c>
      <c r="G18" s="7">
        <v>120696.29938802976</v>
      </c>
      <c r="H18" s="7">
        <v>77868</v>
      </c>
      <c r="I18" s="7"/>
      <c r="J18" s="7">
        <v>68250</v>
      </c>
      <c r="K18" s="17">
        <f t="shared" si="2"/>
        <v>497814.2993880297</v>
      </c>
      <c r="L18" s="5"/>
      <c r="M18" s="18"/>
    </row>
    <row r="19" spans="1:11" s="4" customFormat="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="4" customFormat="1" ht="15"/>
    <row r="21" spans="3:11" ht="18"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/>
  <mergeCells count="14">
    <mergeCell ref="D5:D7"/>
    <mergeCell ref="E5:G5"/>
    <mergeCell ref="H5:H7"/>
    <mergeCell ref="I5:I7"/>
    <mergeCell ref="J5:J7"/>
    <mergeCell ref="K5:K7"/>
    <mergeCell ref="E6:E7"/>
    <mergeCell ref="F6:G6"/>
    <mergeCell ref="J1:K1"/>
    <mergeCell ref="A2:K2"/>
    <mergeCell ref="A3:K3"/>
    <mergeCell ref="A5:A7"/>
    <mergeCell ref="B5:B7"/>
    <mergeCell ref="C5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2022-12-15T04:37:57Z</cp:lastPrinted>
  <dcterms:created xsi:type="dcterms:W3CDTF">2002-06-06T06:34:24Z</dcterms:created>
  <dcterms:modified xsi:type="dcterms:W3CDTF">2023-12-08T00:47:32Z</dcterms:modified>
  <cp:category/>
  <cp:version/>
  <cp:contentType/>
  <cp:contentStatus/>
</cp:coreProperties>
</file>