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filterPrivacy="1" defaultThemeVersion="124226"/>
  <xr:revisionPtr revIDLastSave="0" documentId="13_ncr:40009_{DB68564D-DE57-468A-9A47-6A586158E8B8}" xr6:coauthVersionLast="46" xr6:coauthVersionMax="46" xr10:uidLastSave="{00000000-0000-0000-0000-000000000000}"/>
  <bookViews>
    <workbookView xWindow="-120" yWindow="-120" windowWidth="20730" windowHeight="11160" activeTab="2"/>
  </bookViews>
  <sheets>
    <sheet name="59" sheetId="74" r:id="rId1"/>
    <sheet name="60" sheetId="38" r:id="rId2"/>
    <sheet name="61" sheetId="39" r:id="rId3"/>
  </sheets>
  <externalReferences>
    <externalReference r:id="rId4"/>
    <externalReference r:id="rId5"/>
  </externalReferences>
  <definedNames>
    <definedName name="ADP">#REF!</definedName>
    <definedName name="AKHAC">#REF!</definedName>
    <definedName name="ALTINH">#REF!</definedName>
    <definedName name="ANN">#REF!</definedName>
    <definedName name="ANQD">#REF!</definedName>
    <definedName name="ANQQH" localSheetId="0">'[2]Dt 2001'!#REF!</definedName>
    <definedName name="ANQQH">'[2]Dt 2001'!#REF!</definedName>
    <definedName name="ANSNN" localSheetId="0">'[2]Dt 2001'!#REF!</definedName>
    <definedName name="ANSNN">'[2]Dt 2001'!#REF!</definedName>
    <definedName name="ANSNNxnk" localSheetId="0">'[2]Dt 2001'!#REF!</definedName>
    <definedName name="ANSNNxnk">'[2]Dt 2001'!#REF!</definedName>
    <definedName name="Anguon" localSheetId="0">'[2]Dt 2001'!#REF!</definedName>
    <definedName name="Anguon">'[2]Dt 2001'!#REF!</definedName>
    <definedName name="APC" localSheetId="0">'[2]Dt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 localSheetId="0">'[2]Dt 2001'!#REF!</definedName>
    <definedName name="NQQH">'[2]Dt 2001'!#REF!</definedName>
    <definedName name="NSNN" localSheetId="0">'[2]Dt 2001'!#REF!</definedName>
    <definedName name="NSNN">'[2]Dt 2001'!#REF!</definedName>
    <definedName name="PC" localSheetId="0">'[2]Dt 2001'!#REF!</definedName>
    <definedName name="PC">'[2]Dt 2001'!#REF!</definedName>
    <definedName name="_xlnm.Print_Area" localSheetId="0">'59'!$A$1:$F$27</definedName>
    <definedName name="_xlnm.Print_Area" localSheetId="1">'60'!$A$1:$F$40</definedName>
    <definedName name="_xlnm.Print_Area">#REF!</definedName>
    <definedName name="PRINT_AREA_MI" localSheetId="0">#REF!</definedName>
    <definedName name="PRINT_AREA_MI">#REF!</definedName>
    <definedName name="_xlnm.Print_Titles" localSheetId="0">'59'!$8:$10</definedName>
    <definedName name="_xlnm.Print_Titles" localSheetId="1">'60'!$7:$8</definedName>
    <definedName name="_xlnm.Print_Titles" localSheetId="2">'61'!$8:$10</definedName>
    <definedName name="Phan_cap">#REF!</definedName>
    <definedName name="Phi_le_phi">#REF!</definedName>
    <definedName name="TW">#REF!</definedName>
  </definedNames>
  <calcPr calcId="181029" fullCalcOnLoad="1"/>
</workbook>
</file>

<file path=xl/calcChain.xml><?xml version="1.0" encoding="utf-8"?>
<calcChain xmlns="http://schemas.openxmlformats.org/spreadsheetml/2006/main">
  <c r="C10" i="38" l="1"/>
  <c r="C18" i="38"/>
  <c r="H11" i="74"/>
  <c r="E18" i="74"/>
  <c r="E19" i="74"/>
  <c r="E10" i="39"/>
  <c r="E16" i="39"/>
  <c r="E12" i="39"/>
  <c r="E35" i="39"/>
  <c r="E36" i="39"/>
  <c r="E33" i="39"/>
  <c r="E26" i="74"/>
  <c r="E28" i="39"/>
  <c r="E29" i="39"/>
  <c r="E30" i="39"/>
  <c r="E19" i="39"/>
  <c r="E20" i="39"/>
  <c r="E21" i="39"/>
  <c r="E22" i="39"/>
  <c r="E23" i="39"/>
  <c r="E24" i="39"/>
  <c r="E25" i="39"/>
  <c r="E26" i="39"/>
  <c r="E27" i="39"/>
  <c r="E18" i="39"/>
  <c r="E14" i="39"/>
  <c r="E13" i="39"/>
  <c r="E11" i="39"/>
  <c r="E31" i="39"/>
  <c r="E25" i="74"/>
  <c r="E21" i="74"/>
  <c r="E22" i="74"/>
  <c r="E23" i="74"/>
  <c r="E24" i="74"/>
  <c r="E20" i="74"/>
  <c r="E13" i="74"/>
  <c r="D12" i="74"/>
  <c r="D11" i="74" s="1"/>
  <c r="E12" i="74"/>
  <c r="E15" i="74"/>
  <c r="E38" i="38"/>
  <c r="E28" i="38"/>
  <c r="E27" i="38"/>
  <c r="E26" i="38"/>
  <c r="E25" i="38"/>
  <c r="E24" i="38"/>
  <c r="E22" i="38"/>
  <c r="E21" i="38"/>
  <c r="E20" i="38"/>
  <c r="E17" i="38"/>
  <c r="E16" i="38"/>
  <c r="E15" i="38"/>
  <c r="E14" i="38"/>
  <c r="E13" i="38"/>
  <c r="E12" i="38"/>
  <c r="E11" i="38"/>
  <c r="F15" i="74"/>
  <c r="C12" i="74"/>
  <c r="C11" i="74" s="1"/>
  <c r="D18" i="38"/>
  <c r="D10" i="38" s="1"/>
  <c r="C30" i="38"/>
  <c r="E30" i="38" s="1"/>
  <c r="A19" i="39"/>
  <c r="A20" i="39" s="1"/>
  <c r="A21" i="39" s="1"/>
  <c r="A22" i="39" s="1"/>
  <c r="A23" i="39" s="1"/>
  <c r="A24" i="39" s="1"/>
  <c r="A25" i="39" s="1"/>
  <c r="A26" i="39" s="1"/>
  <c r="A27" i="39" s="1"/>
  <c r="A32" i="38"/>
  <c r="A33" i="38"/>
  <c r="A34" i="38" s="1"/>
  <c r="A27" i="38"/>
  <c r="A28" i="38" s="1"/>
  <c r="A25" i="38"/>
  <c r="A12" i="38"/>
  <c r="A13" i="38" s="1"/>
  <c r="A14" i="38" s="1"/>
  <c r="A15" i="38" s="1"/>
  <c r="A16" i="38" s="1"/>
  <c r="A17" i="38" s="1"/>
  <c r="F13" i="74"/>
  <c r="F18" i="38"/>
  <c r="F12" i="74"/>
  <c r="E10" i="38" l="1"/>
  <c r="D9" i="38"/>
  <c r="E9" i="38" s="1"/>
  <c r="F11" i="74"/>
  <c r="E11" i="74"/>
  <c r="C9" i="38"/>
  <c r="E18" i="38"/>
</calcChain>
</file>

<file path=xl/sharedStrings.xml><?xml version="1.0" encoding="utf-8"?>
<sst xmlns="http://schemas.openxmlformats.org/spreadsheetml/2006/main" count="144" uniqueCount="98">
  <si>
    <t>A</t>
  </si>
  <si>
    <t>B</t>
  </si>
  <si>
    <t>Chi thường xuyên</t>
  </si>
  <si>
    <t>Chi đầu tư phát triển</t>
  </si>
  <si>
    <t>Thu nội địa</t>
  </si>
  <si>
    <t>I</t>
  </si>
  <si>
    <t>II</t>
  </si>
  <si>
    <t>C</t>
  </si>
  <si>
    <t>D</t>
  </si>
  <si>
    <t>Thuế thu nhập cá nhân</t>
  </si>
  <si>
    <t>Thuế bảo vệ môi trường</t>
  </si>
  <si>
    <t>Thu khác ngân sách</t>
  </si>
  <si>
    <t>III</t>
  </si>
  <si>
    <t>IV</t>
  </si>
  <si>
    <t>Thuế sử dụng đất phi nông nghiệp</t>
  </si>
  <si>
    <t>Lệ phí trước bạ</t>
  </si>
  <si>
    <t>Thu tiền sử dụng đất</t>
  </si>
  <si>
    <t>V</t>
  </si>
  <si>
    <t>Trong đó:</t>
  </si>
  <si>
    <t>Chi khoa học và công nghệ</t>
  </si>
  <si>
    <t>Đơn vị: Triệu đồng</t>
  </si>
  <si>
    <t>Dự phòng ngân sách</t>
  </si>
  <si>
    <t>Chi bổ sung quỹ dự trữ tài chính</t>
  </si>
  <si>
    <t>Thu tiền cấp quyền khai thác khoáng sản</t>
  </si>
  <si>
    <t>STT</t>
  </si>
  <si>
    <t>Chi đầu tư phát triển khác</t>
  </si>
  <si>
    <t>NỘI DUNG</t>
  </si>
  <si>
    <t>DỰ TOÁN NĂM</t>
  </si>
  <si>
    <t>CÙNG KỲ NĂM TRƯỚC</t>
  </si>
  <si>
    <t>Chi giáo dục - đào tạo và dạy nghề</t>
  </si>
  <si>
    <t>Chi bảo đảm xã hội</t>
  </si>
  <si>
    <t>Biểu số 59/CK-NSNN</t>
  </si>
  <si>
    <t>Biểu số 60/CK-NSNN</t>
  </si>
  <si>
    <t>Biểu số 61/CK-NSNN</t>
  </si>
  <si>
    <t>TỔNG NGUỒN THU NSNN TRÊN ĐỊA BÀN</t>
  </si>
  <si>
    <t>TỔNG CHI NSĐP</t>
  </si>
  <si>
    <t>Chi cân đối NSĐP</t>
  </si>
  <si>
    <t>SO SÁNH ƯỚC THỰC HIỆN VỚI (%)</t>
  </si>
  <si>
    <t>CHI CÂN ĐỐI NSĐP</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</si>
  <si>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</si>
  <si>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</si>
  <si>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</si>
  <si>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</si>
  <si>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</si>
  <si>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</si>
  <si>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trả nợ lãi các khoản do chính quyền địa phương vay</t>
  </si>
  <si>
    <t>Chương trình mục tiêu quốc gia</t>
  </si>
  <si>
    <t>UBND TỈNH TÂY NINH</t>
  </si>
  <si>
    <t>Chi các chương trình mục tiêu, nhiệm vụ</t>
  </si>
  <si>
    <t xml:space="preserve">    UBND TỈNH TÂY NINH</t>
  </si>
  <si>
    <t>Thu cân đối NSNN</t>
  </si>
  <si>
    <t>Thu từ dầu thô</t>
  </si>
  <si>
    <t>Thu cân đối từ hoạt động xuất khẩu, nhập khẩu</t>
  </si>
  <si>
    <t>Thu viện trợ</t>
  </si>
  <si>
    <t>Thu chuyển nguồn từ năm trước chuyển sang</t>
  </si>
  <si>
    <t xml:space="preserve">Chi đầu tư phát triển </t>
  </si>
  <si>
    <t>Chi từ nguồn bổ sung có mục tiêu từ NSTW cho NSĐP</t>
  </si>
  <si>
    <t>BỘI CHI NSĐP/BỘI THU NSĐP</t>
  </si>
  <si>
    <t>TỔNG THU NSNN TRÊN ĐỊA BÀN</t>
  </si>
  <si>
    <t>Thu từ khu vực DNNN</t>
  </si>
  <si>
    <t xml:space="preserve">Thu từ khu vực doanh nghiệp có vốn đầu tư nước ngoài </t>
  </si>
  <si>
    <t>Thu từ khu vực kinh tế ngoài quốc doanh</t>
  </si>
  <si>
    <t xml:space="preserve">Thu phí, lệ phí </t>
  </si>
  <si>
    <t>Các khoản thu về nhà, đất</t>
  </si>
  <si>
    <t>-</t>
  </si>
  <si>
    <t>Thuế sử dụng đất nông nghiệp</t>
  </si>
  <si>
    <t>Tiền cho thuê đất, thuê mặt nước</t>
  </si>
  <si>
    <t>Tiền cho thuê và tiền bán nhà ở thuộc sở hữu nhà nước</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</si>
  <si>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</si>
  <si>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</si>
  <si>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</si>
  <si>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</si>
  <si>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</si>
  <si>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</si>
  <si>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</si>
  <si>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</si>
  <si>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</si>
  <si>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</si>
  <si>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NSĐP ĐƯỢC HƯỞNG THEO PHÂN CẤP</t>
  </si>
  <si>
    <t>Từ các khoản thu phân chia</t>
  </si>
  <si>
    <t>Các khoản thu NSĐP được hưởng 100%</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</si>
  <si>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</si>
  <si>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</si>
  <si>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sự nghiệp y tế, dân số và gia đình</t>
  </si>
  <si>
    <t>CHI TỪ NGUỒN BỔ SUNG CÓ MỤC TIÊU TỪ NSTW CHO NSĐP</t>
  </si>
  <si>
    <t>Cho các chương trình dự án quan trọng vốn đầu tư</t>
  </si>
  <si>
    <t>Cho các nhiệm vụ, chính sách kinh phí thường xuyên</t>
  </si>
  <si>
    <t>CHI TRẢ NỢ GỐC</t>
  </si>
  <si>
    <t>DỰ TOÁN NĂM 2021</t>
  </si>
  <si>
    <t>CÂN ĐỐI NGÂN SÁCH ĐỊA PHƯƠNG NĂM 2021</t>
  </si>
  <si>
    <t>(Kèm theo Báo cáo số:           /BC-UBND ngày       /12/2021 của Ủy ban nhân dân tỉnh Tây Ninh)</t>
  </si>
  <si>
    <t>ƯỚC THỰC NĂM 2021</t>
  </si>
  <si>
    <t>năm 2020</t>
  </si>
  <si>
    <t>ƯỚC THỰC HIỆN THU NGÂN SÁCH NHÀ NƯỚC NĂM 2021</t>
  </si>
  <si>
    <t>ƯỚC THỰC HIỆN NĂM 2021</t>
  </si>
  <si>
    <t>(Kèm theo Báo cáo số:            /BC-UBND ngày        /12/2021 của Ủy ban nhân dân tỉnh Tây Ninh)</t>
  </si>
  <si>
    <t>93.3%</t>
  </si>
  <si>
    <t>ƯỚC THỰC HIỆN CHI NGÂN SÁCH ĐỊA PHƯƠNG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</si>
</sst>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5" formatCode="_-* #,##0.00\ _₫_-;\-* #,##0.00\ _₫_-;_-* &quot;-&quot;??\ _₫_-;_-@_-"/>
    <numFmt numFmtId="172" formatCode="_(&quot;$&quot;* #,##0.00_);_(&quot;$&quot;* \(#,##0.00\);_(&quot;$&quot;* &quot;-&quot;??_);_(@_)"/>
    <numFmt numFmtId="173" formatCode="_(* #,##0.00_);_(* \(#,##0.00\);_(* &quot;-&quot;??_);_(@_)"/>
    <numFmt numFmtId="180" formatCode="0.0%"/>
    <numFmt numFmtId="187" formatCode="#,###;\-#,###;&quot;&quot;;_(@_)"/>
    <numFmt numFmtId="188" formatCode="#,##0;[Red]#,##0"/>
  </numFmts>
  <fonts count="44">
    <font>
      <sz val="12"/>
      <name val=".VnArial Narrow"/>
    </font>
    <font>
      <sz val="12"/>
      <name val=".VnArial Narrow"/>
      <family val="2"/>
    </font>
    <font>
      <sz val="12"/>
      <name val=".VnTime"/>
      <family val="2"/>
    </font>
    <font>
      <sz val="12"/>
      <name val=".VnArial Narrow"/>
      <family val="2"/>
    </font>
    <font>
      <sz val="10"/>
      <name val="Arial"/>
      <family val="2"/>
      <charset val="163"/>
    </font>
    <font>
      <sz val="12"/>
      <name val=".VnTime"/>
      <family val="2"/>
    </font>
    <font>
      <sz val="13"/>
      <name val=".VnTime"/>
      <family val="2"/>
    </font>
    <font>
      <sz val="11"/>
      <name val="Times New Roman"/>
      <family val="1"/>
      <charset val="163"/>
    </font>
    <font>
      <b/>
      <sz val="12"/>
      <name val="VNI-Times"/>
    </font>
    <font>
      <sz val="12"/>
      <name val="VNI-Times"/>
    </font>
    <font>
      <sz val="11"/>
      <color indexed="8"/>
      <name val="Calibri"/>
      <family val="2"/>
      <charset val="163"/>
    </font>
    <font>
      <i/>
      <sz val="12"/>
      <color indexed="8"/>
      <name val="Times New Roman"/>
      <family val="1"/>
    </font>
    <font>
      <sz val="11"/>
      <color indexed="8"/>
      <name val="Times New Roman"/>
      <family val="1"/>
    </font>
    <font>
      <b/>
      <sz val="12"/>
      <color indexed="8"/>
      <name val="Times New Roman"/>
      <family val="1"/>
    </font>
    <font>
      <sz val="12"/>
      <color indexed="8"/>
      <name val="Times New Roman"/>
      <family val="1"/>
    </font>
    <font>
      <i/>
      <sz val="11"/>
      <color indexed="8"/>
      <name val="Times New Roman"/>
      <family val="1"/>
    </font>
    <font>
      <sz val="13"/>
      <color indexed="8"/>
      <name val="Times New Roman"/>
      <family val="1"/>
    </font>
    <font>
      <i/>
      <sz val="14"/>
      <color indexed="8"/>
      <name val="Times New Roman"/>
      <family val="1"/>
    </font>
    <font>
      <sz val="14"/>
      <color indexed="8"/>
      <name val="Times New Roman"/>
      <family val="1"/>
    </font>
    <font>
      <b/>
      <sz val="14"/>
      <color indexed="8"/>
      <name val="Times New Roman"/>
      <family val="1"/>
    </font>
    <font>
      <b/>
      <sz val="10"/>
      <color indexed="8"/>
      <name val="Times New Roman"/>
      <family val="1"/>
    </font>
    <font>
      <b/>
      <sz val="13"/>
      <color indexed="8"/>
      <name val="Times New Roman"/>
      <family val="1"/>
    </font>
    <font>
      <b/>
      <sz val="12"/>
      <color indexed="8"/>
      <name val="Times New Romanh"/>
      <charset val="163"/>
    </font>
    <font>
      <b/>
      <sz val="12"/>
      <color indexed="8"/>
      <name val="Times New Roman"/>
      <family val="1"/>
      <charset val="163"/>
    </font>
    <font>
      <sz val="12"/>
      <name val="Times New Roman"/>
      <family val="1"/>
    </font>
    <font>
      <sz val="11"/>
      <color indexed="8"/>
      <name val="Calibri"/>
      <family val="2"/>
    </font>
    <font>
      <sz val="12"/>
      <name val="Times New Roman"/>
      <family val="1"/>
    </font>
    <font>
      <i/>
      <sz val="12"/>
      <name val="Times New Roman"/>
      <family val="1"/>
    </font>
    <font>
      <sz val="10"/>
      <name val="Arial"/>
      <family val="2"/>
    </font>
    <font>
      <b/>
      <sz val="12"/>
      <name val="Times New Roman"/>
      <family val="1"/>
    </font>
    <font>
      <sz val="12"/>
      <name val=".VnArial Narrow"/>
    </font>
    <font>
      <b/>
      <sz val="12"/>
      <name val="Times New Roman"/>
      <family val="1"/>
      <charset val="163"/>
    </font>
    <font>
      <sz val="12"/>
      <name val="Times New Roman"/>
      <family val="1"/>
      <charset val="163"/>
    </font>
    <font>
      <b/>
      <i/>
      <sz val="12"/>
      <name val="Times New Roman"/>
      <family val="1"/>
      <charset val="163"/>
    </font>
    <font>
      <i/>
      <sz val="12"/>
      <name val="Times New Roman"/>
      <family val="1"/>
      <charset val="163"/>
    </font>
    <font>
      <b/>
      <sz val="12"/>
      <name val="Times New Roman h"/>
      <charset val="163"/>
    </font>
    <font>
      <sz val="12"/>
      <color indexed="8"/>
      <name val=".VnArial Narrow"/>
      <family val="2"/>
      <charset val="163"/>
    </font>
    <font>
      <sz val="12"/>
      <color indexed="8"/>
      <name val="Times New Roman"/>
      <family val="1"/>
      <charset val="163"/>
    </font>
    <font>
      <u/>
      <sz val="12"/>
      <color indexed="8"/>
      <name val="Times New Roman"/>
      <family val="1"/>
      <charset val="163"/>
    </font>
    <font>
      <sz val="13"/>
      <name val="Times New Roman"/>
      <family val="1"/>
    </font>
    <font>
      <sz val="11"/>
      <color theme="1"/>
      <name val="Calibri"/>
      <family val="2"/>
      <charset val="163"/>
      <scheme val="minor"/>
    </font>
    <font>
      <sz val="11"/>
      <color theme="1"/>
      <name val="Calibri"/>
      <family val="2"/>
      <scheme val="minor"/>
    </font>
    <font>
      <sz val="12"/>
      <color theme="1"/>
      <name val="Times New Roman"/>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17">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s>
  <cellStyleXfs count="60">
    <xf numFmtId="0" fontId="0" fillId="0" borderId="0"/>
    <xf numFmtId="17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165" fontId="2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165" fontId="2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4" fillId="0" borderId="0" applyFont="0" applyFill="0" applyBorder="0" applyAlignment="0" applyProtection="0"/>
    <xf numFmtId="165" fontId="25" fillId="0" borderId="0" applyFont="0" applyFill="0" applyBorder="0" applyAlignment="0" applyProtection="0"/>
    <xf numFmtId="165" fontId="28" fillId="0" borderId="0" applyFont="0" applyFill="0" applyBorder="0" applyAlignment="0" applyProtection="0"/>
    <xf numFmtId="172" fontId="7" fillId="0" borderId="0" applyFont="0" applyFill="0" applyBorder="0" applyAlignment="0" applyProtection="0"/>
    <xf numFmtId="0" fontId="9" fillId="0" borderId="1" applyNumberFormat="0" applyFont="0" applyAlignment="0"/>
    <xf numFmtId="0" fontId="8" fillId="0" borderId="1" applyNumberFormat="0" applyFont="0" applyAlignment="0"/>
    <xf numFmtId="187" fontId="6" fillId="0" borderId="0" applyFont="0" applyFill="0" applyBorder="0" applyAlignment="0" applyProtection="0"/>
    <xf numFmtId="0" fontId="2" fillId="0" borderId="0"/>
    <xf numFmtId="0" fontId="42" fillId="0" borderId="0"/>
    <xf numFmtId="0" fontId="28" fillId="0" borderId="0"/>
    <xf numFmtId="0" fontId="28" fillId="0" borderId="0"/>
    <xf numFmtId="0" fontId="28" fillId="0" borderId="0"/>
    <xf numFmtId="0" fontId="28" fillId="0" borderId="0"/>
    <xf numFmtId="0" fontId="2" fillId="0" borderId="0"/>
    <xf numFmtId="0" fontId="41" fillId="0" borderId="0"/>
    <xf numFmtId="0" fontId="4" fillId="0" borderId="0"/>
    <xf numFmtId="0" fontId="26" fillId="0" borderId="0"/>
    <xf numFmtId="0" fontId="28" fillId="0" borderId="0"/>
    <xf numFmtId="0" fontId="4" fillId="0" borderId="0"/>
    <xf numFmtId="0" fontId="24" fillId="0" borderId="0"/>
    <xf numFmtId="0" fontId="3" fillId="0" borderId="0"/>
    <xf numFmtId="0" fontId="41" fillId="0" borderId="0"/>
    <xf numFmtId="0" fontId="1" fillId="0" borderId="0"/>
    <xf numFmtId="0" fontId="42" fillId="0" borderId="0"/>
    <xf numFmtId="0" fontId="43" fillId="0" borderId="0"/>
    <xf numFmtId="0" fontId="40" fillId="0" borderId="0"/>
    <xf numFmtId="0" fontId="40" fillId="0" borderId="0"/>
    <xf numFmtId="0" fontId="40" fillId="0" borderId="0"/>
    <xf numFmtId="0" fontId="40" fillId="0" borderId="0"/>
    <xf numFmtId="0" fontId="5" fillId="0" borderId="0"/>
    <xf numFmtId="0" fontId="2" fillId="0" borderId="0"/>
    <xf numFmtId="0" fontId="41" fillId="0" borderId="0"/>
    <xf numFmtId="0" fontId="7" fillId="0" borderId="0"/>
    <xf numFmtId="0" fontId="24" fillId="0" borderId="0"/>
    <xf numFmtId="0" fontId="26" fillId="0" borderId="0"/>
    <xf numFmtId="0" fontId="30" fillId="0" borderId="0"/>
    <xf numFmtId="9" fontId="2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cellStyleXfs>
  <cellXfs count="251">
    <xf numFmtId="0" fontId="0" fillId="0" borderId="0" xfId="0"/>
    <xf numFmtId="180" fontId="14" fillId="2" borderId="0" xfId="0" applyNumberFormat="1" applyFont="1" applyFill="1" applyBorder="1" applyAlignment="1">
      <alignment vertical="center"/>
    </xf>
    <xf numFmtId="0" fontId="14" fillId="2" borderId="0" xfId="0" applyFont="1" applyFill="1" applyAlignment="1">
      <alignment vertical="center"/>
    </xf>
    <xf numFmtId="3" fontId="14" fillId="2" borderId="2" xfId="0" applyNumberFormat="1" applyFont="1" applyFill="1" applyBorder="1" applyAlignment="1">
      <alignment vertical="center"/>
    </xf>
    <xf numFmtId="0" fontId="23" fillId="2" borderId="3" xfId="0" applyFont="1" applyFill="1" applyBorder="1" applyAlignment="1">
      <alignment horizontal="center" vertical="center"/>
    </xf>
    <xf numFmtId="3" fontId="23" fillId="2" borderId="3" xfId="0" applyNumberFormat="1" applyFont="1" applyFill="1" applyBorder="1" applyAlignment="1">
      <alignment vertical="center"/>
    </xf>
    <xf numFmtId="180" fontId="13" fillId="2" borderId="0" xfId="0" applyNumberFormat="1" applyFont="1" applyFill="1" applyBorder="1" applyAlignment="1">
      <alignment vertical="center"/>
    </xf>
    <xf numFmtId="3" fontId="29" fillId="2" borderId="4" xfId="25" applyNumberFormat="1" applyFont="1" applyFill="1" applyBorder="1" applyAlignment="1">
      <alignment vertical="center" wrapText="1"/>
    </xf>
    <xf numFmtId="0" fontId="11" fillId="2" borderId="0" xfId="0" applyFont="1" applyFill="1" applyAlignment="1">
      <alignment vertical="center"/>
    </xf>
    <xf numFmtId="0" fontId="23" fillId="2" borderId="3" xfId="0" applyFont="1" applyFill="1" applyBorder="1" applyAlignment="1">
      <alignment vertical="center"/>
    </xf>
    <xf numFmtId="3" fontId="31" fillId="2" borderId="3" xfId="25" applyNumberFormat="1" applyFont="1" applyFill="1" applyBorder="1" applyAlignment="1">
      <alignment vertical="center" wrapText="1"/>
    </xf>
    <xf numFmtId="3" fontId="26" fillId="2" borderId="2" xfId="25" applyNumberFormat="1" applyFont="1" applyFill="1" applyBorder="1" applyAlignment="1">
      <alignment vertical="center" wrapText="1"/>
    </xf>
    <xf numFmtId="0" fontId="13" fillId="2" borderId="0" xfId="0" applyFont="1" applyFill="1" applyAlignment="1">
      <alignment vertical="center"/>
    </xf>
    <xf numFmtId="3" fontId="32" fillId="2" borderId="3" xfId="2" applyNumberFormat="1" applyFont="1" applyFill="1" applyBorder="1" applyAlignment="1">
      <alignment horizontal="right" vertical="center"/>
    </xf>
    <xf numFmtId="3" fontId="31" fillId="2" borderId="3" xfId="41" applyNumberFormat="1" applyFont="1" applyFill="1" applyBorder="1" applyAlignment="1">
      <alignment vertical="center"/>
    </xf>
    <xf numFmtId="3" fontId="29" fillId="2" borderId="3" xfId="41" applyNumberFormat="1" applyFont="1" applyFill="1" applyBorder="1" applyAlignment="1">
      <alignment vertical="center"/>
    </xf>
    <xf numFmtId="3" fontId="29" fillId="2" borderId="3" xfId="25" applyNumberFormat="1" applyFont="1" applyFill="1" applyBorder="1" applyAlignment="1">
      <alignment vertical="center" wrapText="1"/>
    </xf>
    <xf numFmtId="0" fontId="19" fillId="2" borderId="0" xfId="0" applyFont="1" applyFill="1" applyAlignment="1">
      <alignment vertical="center"/>
    </xf>
    <xf numFmtId="0" fontId="18" fillId="2" borderId="0" xfId="0" applyFont="1" applyFill="1" applyAlignment="1">
      <alignment horizontal="right" vertical="center"/>
    </xf>
    <xf numFmtId="0" fontId="19" fillId="2" borderId="0" xfId="0" applyFont="1" applyFill="1" applyAlignment="1">
      <alignment horizontal="right" vertical="center"/>
    </xf>
    <xf numFmtId="0" fontId="18" fillId="2" borderId="0" xfId="0" applyFont="1" applyFill="1" applyAlignment="1">
      <alignment vertical="center"/>
    </xf>
    <xf numFmtId="0" fontId="19" fillId="2" borderId="0" xfId="0" applyFont="1" applyFill="1" applyAlignment="1">
      <alignment horizontal="center" vertical="center" wrapText="1"/>
    </xf>
    <xf numFmtId="0" fontId="17" fillId="2" borderId="0" xfId="0" applyNumberFormat="1" applyFont="1" applyFill="1" applyBorder="1" applyAlignment="1">
      <alignment horizontal="center" vertical="center" wrapText="1"/>
    </xf>
    <xf numFmtId="0" fontId="17" fillId="2" borderId="0" xfId="0" applyFont="1" applyFill="1" applyAlignment="1">
      <alignment horizontal="left" vertical="center"/>
    </xf>
    <xf numFmtId="0" fontId="15" fillId="2" borderId="0" xfId="0" applyFont="1" applyFill="1" applyBorder="1" applyAlignment="1">
      <alignment horizontal="right" vertical="center"/>
    </xf>
    <xf numFmtId="0" fontId="20" fillId="2" borderId="0" xfId="40" applyNumberFormat="1" applyFont="1" applyFill="1" applyBorder="1" applyAlignment="1">
      <alignment horizontal="center" vertical="center" wrapText="1"/>
    </xf>
    <xf numFmtId="0" fontId="16" fillId="2" borderId="0" xfId="0" applyFont="1" applyFill="1" applyAlignment="1">
      <alignment vertical="center"/>
    </xf>
    <xf numFmtId="0" fontId="23" fillId="2" borderId="5" xfId="40" applyNumberFormat="1" applyFont="1" applyFill="1" applyBorder="1" applyAlignment="1">
      <alignment horizontal="center" vertical="center" wrapText="1"/>
    </xf>
    <xf numFmtId="14" fontId="23" fillId="2" borderId="5" xfId="40" applyNumberFormat="1" applyFont="1" applyFill="1" applyBorder="1" applyAlignment="1">
      <alignment horizontal="center" vertical="center" wrapText="1"/>
    </xf>
    <xf numFmtId="14" fontId="20" fillId="2" borderId="6" xfId="40" applyNumberFormat="1" applyFont="1" applyFill="1" applyBorder="1" applyAlignment="1">
      <alignment horizontal="center" vertical="center" wrapText="1"/>
    </xf>
    <xf numFmtId="0" fontId="23" fillId="2" borderId="4" xfId="0" applyFont="1" applyFill="1" applyBorder="1" applyAlignment="1">
      <alignment horizontal="center" vertical="center"/>
    </xf>
    <xf numFmtId="0" fontId="23" fillId="2" borderId="4" xfId="0" applyFont="1" applyFill="1" applyBorder="1" applyAlignment="1">
      <alignment vertical="center"/>
    </xf>
    <xf numFmtId="3" fontId="23" fillId="2" borderId="4" xfId="0" applyNumberFormat="1" applyFont="1" applyFill="1" applyBorder="1" applyAlignment="1">
      <alignment vertical="center"/>
    </xf>
    <xf numFmtId="3" fontId="31" fillId="2" borderId="4" xfId="25" applyNumberFormat="1" applyFont="1" applyFill="1" applyBorder="1" applyAlignment="1">
      <alignment vertical="center" wrapText="1"/>
    </xf>
    <xf numFmtId="180" fontId="23" fillId="2" borderId="4" xfId="0" applyNumberFormat="1" applyFont="1" applyFill="1" applyBorder="1" applyAlignment="1">
      <alignment horizontal="right" vertical="center"/>
    </xf>
    <xf numFmtId="180" fontId="13" fillId="2" borderId="0" xfId="0" applyNumberFormat="1" applyFont="1" applyFill="1" applyBorder="1" applyAlignment="1">
      <alignment horizontal="right" vertical="center"/>
    </xf>
    <xf numFmtId="0" fontId="20" fillId="2" borderId="0" xfId="0" applyFont="1" applyFill="1" applyAlignment="1">
      <alignment vertical="center"/>
    </xf>
    <xf numFmtId="180" fontId="23" fillId="2" borderId="3" xfId="0" applyNumberFormat="1" applyFont="1" applyFill="1" applyBorder="1" applyAlignment="1">
      <alignment horizontal="right" vertical="center"/>
    </xf>
    <xf numFmtId="180" fontId="13" fillId="2" borderId="6" xfId="0" applyNumberFormat="1" applyFont="1" applyFill="1" applyBorder="1" applyAlignment="1">
      <alignment horizontal="right" vertical="center"/>
    </xf>
    <xf numFmtId="0" fontId="31" fillId="2" borderId="3" xfId="0" applyFont="1" applyFill="1" applyBorder="1" applyAlignment="1">
      <alignment horizontal="center" vertical="center"/>
    </xf>
    <xf numFmtId="0" fontId="31" fillId="2" borderId="3" xfId="0" applyFont="1" applyFill="1" applyBorder="1" applyAlignment="1">
      <alignment vertical="center"/>
    </xf>
    <xf numFmtId="3" fontId="31" fillId="2" borderId="3" xfId="0" applyNumberFormat="1" applyFont="1" applyFill="1" applyBorder="1" applyAlignment="1">
      <alignment vertical="center"/>
    </xf>
    <xf numFmtId="180" fontId="32" fillId="2" borderId="3" xfId="0" applyNumberFormat="1" applyFont="1" applyFill="1" applyBorder="1" applyAlignment="1">
      <alignment horizontal="right" vertical="center"/>
    </xf>
    <xf numFmtId="180" fontId="32" fillId="2" borderId="6" xfId="0" applyNumberFormat="1" applyFont="1" applyFill="1" applyBorder="1" applyAlignment="1">
      <alignment horizontal="right" vertical="center"/>
    </xf>
    <xf numFmtId="0" fontId="32" fillId="2" borderId="0" xfId="0" applyFont="1" applyFill="1" applyAlignment="1">
      <alignment vertical="center"/>
    </xf>
    <xf numFmtId="0" fontId="32" fillId="2" borderId="3" xfId="0" applyFont="1" applyFill="1" applyBorder="1" applyAlignment="1">
      <alignment horizontal="center" vertical="center"/>
    </xf>
    <xf numFmtId="0" fontId="32" fillId="2" borderId="3" xfId="0" applyFont="1" applyFill="1" applyBorder="1" applyAlignment="1">
      <alignment vertical="center"/>
    </xf>
    <xf numFmtId="3" fontId="32" fillId="2" borderId="3" xfId="0" applyNumberFormat="1" applyFont="1" applyFill="1" applyBorder="1" applyAlignment="1">
      <alignment vertical="center"/>
    </xf>
    <xf numFmtId="3" fontId="26" fillId="2" borderId="2" xfId="2" applyNumberFormat="1" applyFont="1" applyFill="1" applyBorder="1" applyAlignment="1">
      <alignment horizontal="right" vertical="center"/>
    </xf>
    <xf numFmtId="0" fontId="32" fillId="2" borderId="3" xfId="0" applyFont="1" applyFill="1" applyBorder="1" applyAlignment="1">
      <alignment horizontal="justify" vertical="center" wrapText="1"/>
    </xf>
    <xf numFmtId="0" fontId="32" fillId="2" borderId="3" xfId="0" applyFont="1" applyFill="1" applyBorder="1" applyAlignment="1">
      <alignment horizontal="left" vertical="center" wrapText="1"/>
    </xf>
    <xf numFmtId="180" fontId="32" fillId="2" borderId="0" xfId="0" applyNumberFormat="1" applyFont="1" applyFill="1" applyBorder="1" applyAlignment="1">
      <alignment horizontal="right" vertical="center"/>
    </xf>
    <xf numFmtId="0" fontId="26" fillId="2" borderId="2" xfId="0" applyFont="1" applyFill="1" applyBorder="1" applyAlignment="1">
      <alignment vertical="center"/>
    </xf>
    <xf numFmtId="180" fontId="31" fillId="2" borderId="3" xfId="0" applyNumberFormat="1" applyFont="1" applyFill="1" applyBorder="1" applyAlignment="1">
      <alignment horizontal="right" vertical="center"/>
    </xf>
    <xf numFmtId="180" fontId="31" fillId="2" borderId="6" xfId="0" applyNumberFormat="1" applyFont="1" applyFill="1" applyBorder="1" applyAlignment="1">
      <alignment horizontal="right" vertical="center"/>
    </xf>
    <xf numFmtId="3" fontId="34" fillId="2" borderId="3" xfId="0" applyNumberFormat="1" applyFont="1" applyFill="1" applyBorder="1" applyAlignment="1">
      <alignment vertical="center"/>
    </xf>
    <xf numFmtId="0" fontId="32" fillId="2" borderId="2" xfId="0" applyFont="1" applyFill="1" applyBorder="1" applyAlignment="1">
      <alignment vertical="center"/>
    </xf>
    <xf numFmtId="3" fontId="32" fillId="2" borderId="3" xfId="41" applyNumberFormat="1" applyFont="1" applyFill="1" applyBorder="1" applyAlignment="1">
      <alignment horizontal="right" vertical="center"/>
    </xf>
    <xf numFmtId="3" fontId="32" fillId="2" borderId="2" xfId="41" applyNumberFormat="1" applyFont="1" applyFill="1" applyBorder="1" applyAlignment="1">
      <alignment horizontal="right" vertical="center"/>
    </xf>
    <xf numFmtId="3" fontId="32" fillId="2" borderId="2" xfId="2" applyNumberFormat="1" applyFont="1" applyFill="1" applyBorder="1" applyAlignment="1">
      <alignment horizontal="right" vertical="center"/>
    </xf>
    <xf numFmtId="0" fontId="31" fillId="2" borderId="3" xfId="0" applyFont="1" applyFill="1" applyBorder="1" applyAlignment="1">
      <alignment horizontal="left" vertical="center" wrapText="1"/>
    </xf>
    <xf numFmtId="3" fontId="31" fillId="2" borderId="3" xfId="2" applyNumberFormat="1" applyFont="1" applyFill="1" applyBorder="1" applyAlignment="1">
      <alignment horizontal="right" vertical="center"/>
    </xf>
    <xf numFmtId="3" fontId="31" fillId="2" borderId="2" xfId="25" applyNumberFormat="1" applyFont="1" applyFill="1" applyBorder="1" applyAlignment="1">
      <alignment vertical="center" wrapText="1"/>
    </xf>
    <xf numFmtId="0" fontId="31" fillId="2" borderId="0" xfId="0" applyFont="1" applyFill="1" applyAlignment="1">
      <alignment vertical="center"/>
    </xf>
    <xf numFmtId="0" fontId="35" fillId="2" borderId="3" xfId="0" applyFont="1" applyFill="1" applyBorder="1" applyAlignment="1">
      <alignment vertical="center" wrapText="1"/>
    </xf>
    <xf numFmtId="0" fontId="33" fillId="2" borderId="0" xfId="0" applyFont="1" applyFill="1" applyAlignment="1">
      <alignment vertical="center"/>
    </xf>
    <xf numFmtId="180" fontId="26" fillId="2" borderId="6" xfId="0" applyNumberFormat="1" applyFont="1" applyFill="1" applyBorder="1" applyAlignment="1">
      <alignment horizontal="right" vertical="center"/>
    </xf>
    <xf numFmtId="0" fontId="27" fillId="2" borderId="0" xfId="0" applyFont="1" applyFill="1" applyAlignment="1">
      <alignment vertical="center"/>
    </xf>
    <xf numFmtId="3" fontId="32" fillId="2" borderId="3" xfId="41" applyNumberFormat="1" applyFont="1" applyFill="1" applyBorder="1" applyAlignment="1">
      <alignment horizontal="right" vertical="center" wrapText="1"/>
    </xf>
    <xf numFmtId="3" fontId="32" fillId="2" borderId="2" xfId="41" applyNumberFormat="1" applyFont="1" applyFill="1" applyBorder="1" applyAlignment="1">
      <alignment horizontal="right" vertical="center" wrapText="1"/>
    </xf>
    <xf numFmtId="0" fontId="32" fillId="2" borderId="7" xfId="0" applyFont="1" applyFill="1" applyBorder="1" applyAlignment="1">
      <alignment horizontal="center" vertical="center"/>
    </xf>
    <xf numFmtId="0" fontId="32" fillId="2" borderId="7" xfId="0" applyFont="1" applyFill="1" applyBorder="1" applyAlignment="1">
      <alignment vertical="center"/>
    </xf>
    <xf numFmtId="3" fontId="32" fillId="2" borderId="7" xfId="0" applyNumberFormat="1" applyFont="1" applyFill="1" applyBorder="1" applyAlignment="1">
      <alignment vertical="center"/>
    </xf>
    <xf numFmtId="3" fontId="32" fillId="2" borderId="7" xfId="41" applyNumberFormat="1" applyFont="1" applyFill="1" applyBorder="1" applyAlignment="1">
      <alignment horizontal="right" vertical="center" wrapText="1"/>
    </xf>
    <xf numFmtId="180" fontId="32" fillId="2" borderId="7" xfId="0" applyNumberFormat="1" applyFont="1" applyFill="1" applyBorder="1" applyAlignment="1">
      <alignment horizontal="right" vertical="center"/>
    </xf>
    <xf numFmtId="0" fontId="17" fillId="2" borderId="0" xfId="0" applyFont="1" applyFill="1" applyAlignment="1">
      <alignment vertical="center"/>
    </xf>
    <xf numFmtId="0" fontId="14" fillId="2" borderId="0" xfId="0" applyFont="1" applyFill="1" applyAlignment="1">
      <alignment horizontal="right" vertical="center"/>
    </xf>
    <xf numFmtId="3" fontId="13" fillId="2" borderId="2" xfId="0" applyNumberFormat="1" applyFont="1" applyFill="1" applyBorder="1" applyAlignment="1">
      <alignment vertical="center"/>
    </xf>
    <xf numFmtId="3" fontId="18" fillId="2" borderId="0" xfId="0" applyNumberFormat="1" applyFont="1" applyFill="1" applyAlignment="1">
      <alignment vertical="center"/>
    </xf>
    <xf numFmtId="0" fontId="17" fillId="2" borderId="0" xfId="0" applyNumberFormat="1" applyFont="1" applyFill="1" applyAlignment="1">
      <alignment vertical="center" wrapText="1"/>
    </xf>
    <xf numFmtId="0" fontId="11" fillId="2" borderId="0" xfId="0" applyFont="1" applyFill="1" applyAlignment="1">
      <alignment horizontal="centerContinuous" vertical="center"/>
    </xf>
    <xf numFmtId="3" fontId="14" fillId="2" borderId="0" xfId="0" applyNumberFormat="1" applyFont="1" applyFill="1" applyAlignment="1">
      <alignment vertical="center"/>
    </xf>
    <xf numFmtId="0" fontId="13" fillId="2" borderId="2" xfId="40" applyNumberFormat="1" applyFont="1" applyFill="1" applyBorder="1" applyAlignment="1">
      <alignment horizontal="center" vertical="center" wrapText="1"/>
    </xf>
    <xf numFmtId="14" fontId="13" fillId="2" borderId="2" xfId="40" applyNumberFormat="1" applyFont="1" applyFill="1" applyBorder="1" applyAlignment="1">
      <alignment horizontal="center" vertical="center" wrapText="1"/>
    </xf>
    <xf numFmtId="14" fontId="20" fillId="2" borderId="0" xfId="40" applyNumberFormat="1"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4" xfId="0" applyNumberFormat="1" applyFont="1" applyFill="1" applyBorder="1" applyAlignment="1">
      <alignment horizontal="left" vertical="center" wrapText="1"/>
    </xf>
    <xf numFmtId="3" fontId="13" fillId="2" borderId="4" xfId="0" applyNumberFormat="1" applyFont="1" applyFill="1" applyBorder="1" applyAlignment="1">
      <alignment vertical="center"/>
    </xf>
    <xf numFmtId="180" fontId="13" fillId="2" borderId="4" xfId="0" applyNumberFormat="1" applyFont="1" applyFill="1" applyBorder="1" applyAlignment="1">
      <alignment vertical="center"/>
    </xf>
    <xf numFmtId="0" fontId="13" fillId="2" borderId="3" xfId="0" applyFont="1" applyFill="1" applyBorder="1" applyAlignment="1">
      <alignment horizontal="center" vertical="center"/>
    </xf>
    <xf numFmtId="0" fontId="13" fillId="2" borderId="3" xfId="0" applyFont="1" applyFill="1" applyBorder="1" applyAlignment="1">
      <alignment vertical="center"/>
    </xf>
    <xf numFmtId="3" fontId="13" fillId="2" borderId="3" xfId="0" applyNumberFormat="1" applyFont="1" applyFill="1" applyBorder="1" applyAlignment="1">
      <alignment vertical="center"/>
    </xf>
    <xf numFmtId="180" fontId="13" fillId="2" borderId="3" xfId="0" applyNumberFormat="1" applyFont="1" applyFill="1" applyBorder="1" applyAlignment="1">
      <alignment vertical="center"/>
    </xf>
    <xf numFmtId="180" fontId="13" fillId="2" borderId="6" xfId="0" applyNumberFormat="1" applyFont="1" applyFill="1" applyBorder="1" applyAlignment="1">
      <alignment vertical="center"/>
    </xf>
    <xf numFmtId="0" fontId="14" fillId="2" borderId="3" xfId="0" applyFont="1" applyFill="1" applyBorder="1" applyAlignment="1">
      <alignment horizontal="center" vertical="center"/>
    </xf>
    <xf numFmtId="0" fontId="14" fillId="2" borderId="3" xfId="0" applyFont="1" applyFill="1" applyBorder="1" applyAlignment="1">
      <alignment vertical="center"/>
    </xf>
    <xf numFmtId="3" fontId="14" fillId="2" borderId="3" xfId="0" applyNumberFormat="1" applyFont="1" applyFill="1" applyBorder="1" applyAlignment="1">
      <alignment vertical="center"/>
    </xf>
    <xf numFmtId="180" fontId="14" fillId="2" borderId="3" xfId="0" applyNumberFormat="1" applyFont="1" applyFill="1" applyBorder="1" applyAlignment="1">
      <alignment vertical="center"/>
    </xf>
    <xf numFmtId="180" fontId="14" fillId="2" borderId="6" xfId="0" applyNumberFormat="1" applyFont="1" applyFill="1" applyBorder="1" applyAlignment="1">
      <alignment vertical="center"/>
    </xf>
    <xf numFmtId="0" fontId="11" fillId="2" borderId="3" xfId="0" quotePrefix="1" applyFont="1" applyFill="1" applyBorder="1" applyAlignment="1">
      <alignment horizontal="center" vertical="center"/>
    </xf>
    <xf numFmtId="0" fontId="11" fillId="2" borderId="3" xfId="0" applyFont="1" applyFill="1" applyBorder="1" applyAlignment="1">
      <alignment vertical="center"/>
    </xf>
    <xf numFmtId="3" fontId="11" fillId="2" borderId="3" xfId="0" applyNumberFormat="1" applyFont="1" applyFill="1" applyBorder="1" applyAlignment="1">
      <alignment vertical="center"/>
    </xf>
    <xf numFmtId="180" fontId="11" fillId="2" borderId="3" xfId="0" applyNumberFormat="1" applyFont="1" applyFill="1" applyBorder="1" applyAlignment="1">
      <alignment vertical="center"/>
    </xf>
    <xf numFmtId="180" fontId="11" fillId="2" borderId="6" xfId="0" applyNumberFormat="1" applyFont="1" applyFill="1" applyBorder="1" applyAlignment="1">
      <alignment vertical="center"/>
    </xf>
    <xf numFmtId="3" fontId="11" fillId="2" borderId="2" xfId="0" applyNumberFormat="1" applyFont="1" applyFill="1" applyBorder="1" applyAlignment="1">
      <alignment vertical="center"/>
    </xf>
    <xf numFmtId="0" fontId="14" fillId="2" borderId="3" xfId="0" applyNumberFormat="1" applyFont="1" applyFill="1" applyBorder="1" applyAlignment="1">
      <alignment horizontal="left" vertical="center" wrapText="1"/>
    </xf>
    <xf numFmtId="0" fontId="13" fillId="2" borderId="3" xfId="0" applyNumberFormat="1" applyFont="1" applyFill="1" applyBorder="1" applyAlignment="1">
      <alignment horizontal="left" vertical="center" wrapText="1"/>
    </xf>
    <xf numFmtId="180" fontId="14" fillId="2" borderId="8" xfId="0" applyNumberFormat="1" applyFont="1" applyFill="1" applyBorder="1" applyAlignment="1">
      <alignment vertical="center"/>
    </xf>
    <xf numFmtId="0" fontId="14" fillId="2" borderId="7" xfId="0" applyFont="1" applyFill="1" applyBorder="1" applyAlignment="1">
      <alignment horizontal="center" vertical="center"/>
    </xf>
    <xf numFmtId="0" fontId="14" fillId="2" borderId="7" xfId="0" applyNumberFormat="1" applyFont="1" applyFill="1" applyBorder="1" applyAlignment="1">
      <alignment vertical="center" wrapText="1"/>
    </xf>
    <xf numFmtId="3" fontId="14" fillId="2" borderId="7" xfId="0" applyNumberFormat="1" applyFont="1" applyFill="1" applyBorder="1" applyAlignment="1">
      <alignment vertical="center"/>
    </xf>
    <xf numFmtId="180" fontId="14" fillId="2" borderId="7" xfId="0" applyNumberFormat="1" applyFont="1" applyFill="1" applyBorder="1" applyAlignment="1">
      <alignment vertical="center"/>
    </xf>
    <xf numFmtId="180" fontId="14" fillId="2" borderId="9" xfId="0" applyNumberFormat="1" applyFont="1" applyFill="1" applyBorder="1" applyAlignment="1">
      <alignment vertical="center"/>
    </xf>
    <xf numFmtId="188" fontId="29" fillId="2" borderId="4" xfId="36" applyNumberFormat="1" applyFont="1" applyFill="1" applyBorder="1" applyAlignment="1">
      <alignment horizontal="right" vertical="center"/>
    </xf>
    <xf numFmtId="0" fontId="11" fillId="2" borderId="0" xfId="0" applyFont="1" applyFill="1" applyBorder="1" applyAlignment="1">
      <alignment horizontal="right" vertical="center"/>
    </xf>
    <xf numFmtId="188" fontId="29" fillId="2" borderId="3" xfId="36" applyNumberFormat="1" applyFont="1" applyFill="1" applyBorder="1" applyAlignment="1">
      <alignment horizontal="right" vertical="center"/>
    </xf>
    <xf numFmtId="188" fontId="26" fillId="3" borderId="2" xfId="36" applyNumberFormat="1" applyFont="1" applyFill="1" applyBorder="1" applyAlignment="1">
      <alignment horizontal="right" vertical="center"/>
    </xf>
    <xf numFmtId="0" fontId="14" fillId="3" borderId="0" xfId="0" applyFont="1" applyFill="1" applyAlignment="1">
      <alignment vertical="center"/>
    </xf>
    <xf numFmtId="0" fontId="13" fillId="3" borderId="0" xfId="0" applyFont="1" applyFill="1" applyAlignment="1">
      <alignment vertical="center"/>
    </xf>
    <xf numFmtId="3" fontId="13" fillId="3" borderId="2" xfId="0" applyNumberFormat="1" applyFont="1" applyFill="1" applyBorder="1" applyAlignment="1">
      <alignment vertical="center"/>
    </xf>
    <xf numFmtId="0" fontId="14" fillId="3" borderId="3" xfId="0" applyFont="1" applyFill="1" applyBorder="1" applyAlignment="1">
      <alignment horizontal="center" vertical="center"/>
    </xf>
    <xf numFmtId="0" fontId="14" fillId="3" borderId="3" xfId="0" applyFont="1" applyFill="1" applyBorder="1" applyAlignment="1">
      <alignment vertical="center"/>
    </xf>
    <xf numFmtId="3" fontId="14" fillId="3" borderId="3" xfId="0" applyNumberFormat="1" applyFont="1" applyFill="1" applyBorder="1" applyAlignment="1">
      <alignment vertical="center"/>
    </xf>
    <xf numFmtId="3" fontId="24" fillId="3" borderId="3" xfId="36" applyNumberFormat="1" applyFont="1" applyFill="1" applyBorder="1" applyAlignment="1">
      <alignment vertical="center"/>
    </xf>
    <xf numFmtId="180" fontId="14" fillId="3" borderId="3" xfId="0" applyNumberFormat="1" applyFont="1" applyFill="1" applyBorder="1" applyAlignment="1">
      <alignment vertical="center"/>
    </xf>
    <xf numFmtId="180" fontId="14" fillId="3" borderId="6" xfId="0" applyNumberFormat="1" applyFont="1" applyFill="1" applyBorder="1" applyAlignment="1">
      <alignment vertical="center"/>
    </xf>
    <xf numFmtId="0" fontId="13" fillId="3" borderId="0" xfId="0" applyFont="1" applyFill="1" applyAlignment="1">
      <alignment horizontal="center" vertical="center"/>
    </xf>
    <xf numFmtId="188" fontId="24" fillId="3" borderId="3" xfId="0" applyNumberFormat="1" applyFont="1" applyFill="1" applyBorder="1" applyAlignment="1">
      <alignment vertical="center"/>
    </xf>
    <xf numFmtId="188" fontId="39" fillId="3" borderId="3" xfId="0" applyNumberFormat="1" applyFont="1" applyFill="1" applyBorder="1" applyAlignment="1">
      <alignment vertical="center"/>
    </xf>
    <xf numFmtId="0" fontId="11" fillId="3" borderId="3" xfId="0" quotePrefix="1" applyFont="1" applyFill="1" applyBorder="1" applyAlignment="1">
      <alignment horizontal="center" vertical="center"/>
    </xf>
    <xf numFmtId="0" fontId="11" fillId="3" borderId="3" xfId="0" applyFont="1" applyFill="1" applyBorder="1" applyAlignment="1">
      <alignment vertical="center"/>
    </xf>
    <xf numFmtId="3" fontId="11" fillId="3" borderId="3" xfId="0" applyNumberFormat="1" applyFont="1" applyFill="1" applyBorder="1" applyAlignment="1">
      <alignment vertical="center"/>
    </xf>
    <xf numFmtId="180" fontId="11" fillId="3" borderId="3" xfId="0" applyNumberFormat="1" applyFont="1" applyFill="1" applyBorder="1" applyAlignment="1">
      <alignment vertical="center"/>
    </xf>
    <xf numFmtId="180" fontId="11" fillId="3" borderId="6" xfId="0" applyNumberFormat="1" applyFont="1" applyFill="1" applyBorder="1" applyAlignment="1">
      <alignment vertical="center"/>
    </xf>
    <xf numFmtId="188" fontId="27" fillId="3" borderId="2" xfId="36" applyNumberFormat="1" applyFont="1" applyFill="1" applyBorder="1" applyAlignment="1">
      <alignment horizontal="right" vertical="center"/>
    </xf>
    <xf numFmtId="0" fontId="11" fillId="3" borderId="0" xfId="0" applyFont="1" applyFill="1" applyAlignment="1">
      <alignment vertical="center"/>
    </xf>
    <xf numFmtId="3" fontId="27" fillId="3" borderId="3" xfId="36" applyNumberFormat="1" applyFont="1" applyFill="1" applyBorder="1" applyAlignment="1">
      <alignment vertical="center"/>
    </xf>
    <xf numFmtId="0" fontId="14" fillId="3" borderId="3" xfId="0" applyFont="1" applyFill="1" applyBorder="1" applyAlignment="1">
      <alignment horizontal="justify" vertical="center" wrapText="1"/>
    </xf>
    <xf numFmtId="3" fontId="24" fillId="3" borderId="3" xfId="36" applyNumberFormat="1" applyFont="1" applyFill="1" applyBorder="1" applyAlignment="1">
      <alignment horizontal="right" vertical="center"/>
    </xf>
    <xf numFmtId="0" fontId="13" fillId="3" borderId="3" xfId="0" applyFont="1" applyFill="1" applyBorder="1" applyAlignment="1">
      <alignment horizontal="center" vertical="center"/>
    </xf>
    <xf numFmtId="0" fontId="13" fillId="3" borderId="3" xfId="0" applyFont="1" applyFill="1" applyBorder="1" applyAlignment="1">
      <alignment vertical="center"/>
    </xf>
    <xf numFmtId="3" fontId="13" fillId="3" borderId="3" xfId="0" applyNumberFormat="1" applyFont="1" applyFill="1" applyBorder="1" applyAlignment="1">
      <alignment vertical="center"/>
    </xf>
    <xf numFmtId="180" fontId="13" fillId="3" borderId="3" xfId="0" applyNumberFormat="1" applyFont="1" applyFill="1" applyBorder="1" applyAlignment="1">
      <alignment vertical="center"/>
    </xf>
    <xf numFmtId="180" fontId="13" fillId="3" borderId="6" xfId="0" applyNumberFormat="1" applyFont="1" applyFill="1" applyBorder="1" applyAlignment="1">
      <alignment vertical="center"/>
    </xf>
    <xf numFmtId="3" fontId="29" fillId="3" borderId="3" xfId="36" applyNumberFormat="1" applyFont="1" applyFill="1" applyBorder="1" applyAlignment="1">
      <alignment vertical="center"/>
    </xf>
    <xf numFmtId="180" fontId="13" fillId="3" borderId="15" xfId="0" applyNumberFormat="1" applyFont="1" applyFill="1" applyBorder="1" applyAlignment="1">
      <alignment vertical="center"/>
    </xf>
    <xf numFmtId="188" fontId="29" fillId="3" borderId="2" xfId="36" applyNumberFormat="1" applyFont="1" applyFill="1" applyBorder="1" applyAlignment="1">
      <alignment horizontal="right" vertical="center"/>
    </xf>
    <xf numFmtId="0" fontId="13" fillId="3" borderId="3" xfId="0" applyNumberFormat="1" applyFont="1" applyFill="1" applyBorder="1" applyAlignment="1">
      <alignment vertical="center" wrapText="1"/>
    </xf>
    <xf numFmtId="3" fontId="13" fillId="3" borderId="3" xfId="36" applyNumberFormat="1" applyFont="1" applyFill="1" applyBorder="1" applyAlignment="1">
      <alignment horizontal="right" vertical="center"/>
    </xf>
    <xf numFmtId="3" fontId="29" fillId="3" borderId="2" xfId="0" applyNumberFormat="1" applyFont="1" applyFill="1" applyBorder="1" applyAlignment="1">
      <alignment vertical="center"/>
    </xf>
    <xf numFmtId="3" fontId="29" fillId="2" borderId="3" xfId="0" applyNumberFormat="1"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Alignment="1">
      <alignment horizontal="center" vertical="center"/>
    </xf>
    <xf numFmtId="0" fontId="18" fillId="0" borderId="0" xfId="0" applyFont="1" applyFill="1" applyAlignment="1">
      <alignment vertical="center"/>
    </xf>
    <xf numFmtId="0" fontId="17"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5" fillId="0" borderId="0" xfId="0" applyFont="1" applyFill="1" applyBorder="1" applyAlignment="1">
      <alignment horizontal="right" vertical="center"/>
    </xf>
    <xf numFmtId="0" fontId="14" fillId="0" borderId="0" xfId="0" applyFont="1" applyFill="1" applyAlignment="1">
      <alignment vertical="center"/>
    </xf>
    <xf numFmtId="0" fontId="20" fillId="0" borderId="0" xfId="0" applyFont="1" applyFill="1" applyBorder="1" applyAlignment="1">
      <alignment horizontal="center" vertical="center" wrapText="1"/>
    </xf>
    <xf numFmtId="0" fontId="16" fillId="0" borderId="0" xfId="0" applyFont="1" applyFill="1" applyAlignment="1">
      <alignment vertical="center"/>
    </xf>
    <xf numFmtId="0" fontId="20" fillId="0" borderId="6" xfId="0" applyFont="1" applyFill="1" applyBorder="1" applyAlignment="1">
      <alignment horizontal="center" vertical="center" wrapText="1"/>
    </xf>
    <xf numFmtId="0" fontId="23" fillId="0" borderId="4" xfId="0" applyFont="1" applyFill="1" applyBorder="1" applyAlignment="1">
      <alignment horizontal="center" vertical="center"/>
    </xf>
    <xf numFmtId="0" fontId="22" fillId="0" borderId="4" xfId="0" applyFont="1" applyFill="1" applyBorder="1" applyAlignment="1">
      <alignment vertical="center"/>
    </xf>
    <xf numFmtId="3" fontId="23" fillId="0" borderId="4" xfId="0" applyNumberFormat="1" applyFont="1" applyFill="1" applyBorder="1" applyAlignment="1">
      <alignment vertical="center"/>
    </xf>
    <xf numFmtId="180" fontId="23" fillId="0" borderId="4" xfId="0" applyNumberFormat="1" applyFont="1" applyFill="1" applyBorder="1" applyAlignment="1">
      <alignment vertical="center"/>
    </xf>
    <xf numFmtId="180" fontId="13" fillId="0" borderId="0" xfId="0" applyNumberFormat="1" applyFont="1" applyFill="1" applyBorder="1" applyAlignment="1">
      <alignment vertical="center"/>
    </xf>
    <xf numFmtId="3" fontId="13" fillId="0" borderId="2" xfId="0" applyNumberFormat="1" applyFont="1" applyFill="1" applyBorder="1" applyAlignment="1">
      <alignment vertical="center"/>
    </xf>
    <xf numFmtId="0" fontId="12" fillId="0" borderId="0" xfId="0" applyFont="1" applyFill="1" applyAlignment="1">
      <alignment vertical="center"/>
    </xf>
    <xf numFmtId="0" fontId="23" fillId="0" borderId="3" xfId="0" applyFont="1" applyFill="1" applyBorder="1" applyAlignment="1">
      <alignment horizontal="center" vertical="center"/>
    </xf>
    <xf numFmtId="0" fontId="23" fillId="0" borderId="3" xfId="0" applyFont="1" applyFill="1" applyBorder="1" applyAlignment="1">
      <alignment vertical="center"/>
    </xf>
    <xf numFmtId="3" fontId="23" fillId="0" borderId="3" xfId="0" applyNumberFormat="1" applyFont="1" applyFill="1" applyBorder="1" applyAlignment="1">
      <alignment vertical="center"/>
    </xf>
    <xf numFmtId="180" fontId="23" fillId="0" borderId="3" xfId="0" applyNumberFormat="1" applyFont="1" applyFill="1" applyBorder="1" applyAlignment="1">
      <alignment vertical="center"/>
    </xf>
    <xf numFmtId="188" fontId="29" fillId="0" borderId="4" xfId="36" applyNumberFormat="1" applyFont="1" applyFill="1" applyBorder="1" applyAlignment="1">
      <alignment horizontal="right" vertical="center"/>
    </xf>
    <xf numFmtId="0" fontId="13" fillId="0" borderId="0" xfId="0" applyFont="1" applyFill="1" applyAlignment="1">
      <alignment vertical="center"/>
    </xf>
    <xf numFmtId="0" fontId="37" fillId="0" borderId="3" xfId="0" applyFont="1" applyFill="1" applyBorder="1" applyAlignment="1">
      <alignment horizontal="center" vertical="center"/>
    </xf>
    <xf numFmtId="0" fontId="37" fillId="0" borderId="3" xfId="0" applyFont="1" applyFill="1" applyBorder="1" applyAlignment="1">
      <alignment vertical="center"/>
    </xf>
    <xf numFmtId="3" fontId="37" fillId="0" borderId="3" xfId="0" applyNumberFormat="1" applyFont="1" applyFill="1" applyBorder="1" applyAlignment="1">
      <alignment vertical="center"/>
    </xf>
    <xf numFmtId="3" fontId="32" fillId="0" borderId="3" xfId="36" applyNumberFormat="1" applyFont="1" applyFill="1" applyBorder="1" applyAlignment="1">
      <alignment vertical="center"/>
    </xf>
    <xf numFmtId="180" fontId="37" fillId="0" borderId="3" xfId="0" applyNumberFormat="1" applyFont="1" applyFill="1" applyBorder="1" applyAlignment="1">
      <alignment vertical="center"/>
    </xf>
    <xf numFmtId="180" fontId="14" fillId="0" borderId="0" xfId="0" applyNumberFormat="1" applyFont="1" applyFill="1" applyBorder="1" applyAlignment="1">
      <alignment vertical="center"/>
    </xf>
    <xf numFmtId="188" fontId="26" fillId="0" borderId="2" xfId="36" applyNumberFormat="1" applyFont="1" applyFill="1" applyBorder="1" applyAlignment="1">
      <alignment horizontal="right" vertical="center"/>
    </xf>
    <xf numFmtId="3" fontId="14" fillId="0" borderId="2" xfId="0" applyNumberFormat="1" applyFont="1" applyFill="1" applyBorder="1" applyAlignment="1">
      <alignment vertical="center"/>
    </xf>
    <xf numFmtId="3" fontId="38" fillId="0" borderId="3" xfId="0" applyNumberFormat="1" applyFont="1" applyFill="1" applyBorder="1" applyAlignment="1">
      <alignment vertical="center"/>
    </xf>
    <xf numFmtId="3" fontId="38" fillId="0" borderId="16" xfId="0" applyNumberFormat="1" applyFont="1" applyFill="1" applyBorder="1" applyAlignment="1">
      <alignment vertical="center"/>
    </xf>
    <xf numFmtId="3" fontId="23" fillId="0" borderId="8" xfId="0" applyNumberFormat="1" applyFont="1" applyFill="1" applyBorder="1" applyAlignment="1">
      <alignment vertical="center"/>
    </xf>
    <xf numFmtId="0" fontId="22" fillId="0" borderId="3" xfId="0" applyFont="1" applyFill="1" applyBorder="1" applyAlignment="1">
      <alignment vertical="center"/>
    </xf>
    <xf numFmtId="3" fontId="29" fillId="0" borderId="4" xfId="25" applyNumberFormat="1" applyFont="1" applyFill="1" applyBorder="1" applyAlignment="1">
      <alignment vertical="center" wrapText="1"/>
    </xf>
    <xf numFmtId="0" fontId="11" fillId="0" borderId="0" xfId="0" applyFont="1" applyFill="1" applyAlignment="1">
      <alignment vertical="center"/>
    </xf>
    <xf numFmtId="3" fontId="31" fillId="0" borderId="3" xfId="25" applyNumberFormat="1" applyFont="1" applyFill="1" applyBorder="1" applyAlignment="1">
      <alignment vertical="center" wrapText="1"/>
    </xf>
    <xf numFmtId="3" fontId="29" fillId="0" borderId="2" xfId="25" applyNumberFormat="1" applyFont="1" applyFill="1" applyBorder="1" applyAlignment="1">
      <alignment vertical="center" wrapText="1"/>
    </xf>
    <xf numFmtId="0" fontId="24" fillId="0" borderId="3" xfId="0" applyFont="1" applyFill="1" applyBorder="1" applyAlignment="1">
      <alignment horizontal="center" vertical="center"/>
    </xf>
    <xf numFmtId="0" fontId="24" fillId="0" borderId="3" xfId="0" applyFont="1" applyFill="1" applyBorder="1" applyAlignment="1">
      <alignment vertical="center"/>
    </xf>
    <xf numFmtId="3" fontId="24" fillId="0" borderId="3" xfId="0" applyNumberFormat="1" applyFont="1" applyFill="1" applyBorder="1" applyAlignment="1">
      <alignment vertical="center"/>
    </xf>
    <xf numFmtId="3" fontId="24" fillId="0" borderId="3" xfId="25" applyNumberFormat="1" applyFont="1" applyFill="1" applyBorder="1" applyAlignment="1">
      <alignment vertical="center" wrapText="1"/>
    </xf>
    <xf numFmtId="180" fontId="24" fillId="0" borderId="3" xfId="0" applyNumberFormat="1" applyFont="1" applyFill="1" applyBorder="1" applyAlignment="1">
      <alignment vertical="center"/>
    </xf>
    <xf numFmtId="180" fontId="24" fillId="0" borderId="0" xfId="0" applyNumberFormat="1" applyFont="1" applyFill="1" applyBorder="1" applyAlignment="1">
      <alignment vertical="center"/>
    </xf>
    <xf numFmtId="3" fontId="24" fillId="0" borderId="2" xfId="25" applyNumberFormat="1" applyFont="1" applyFill="1" applyBorder="1" applyAlignment="1">
      <alignment vertical="center" wrapText="1"/>
    </xf>
    <xf numFmtId="0" fontId="24" fillId="0" borderId="0" xfId="0" applyFont="1" applyFill="1" applyAlignment="1">
      <alignment vertical="center"/>
    </xf>
    <xf numFmtId="3" fontId="32" fillId="0" borderId="3" xfId="25" applyNumberFormat="1" applyFont="1" applyFill="1" applyBorder="1" applyAlignment="1">
      <alignment vertical="center" wrapText="1"/>
    </xf>
    <xf numFmtId="3" fontId="26" fillId="0" borderId="2" xfId="25" applyNumberFormat="1" applyFont="1" applyFill="1" applyBorder="1" applyAlignment="1">
      <alignment vertical="center" wrapText="1"/>
    </xf>
    <xf numFmtId="3" fontId="32" fillId="0" borderId="3" xfId="2" applyNumberFormat="1" applyFont="1" applyFill="1" applyBorder="1" applyAlignment="1">
      <alignment horizontal="right" vertical="center"/>
    </xf>
    <xf numFmtId="0" fontId="14" fillId="0" borderId="2" xfId="0" applyFont="1" applyFill="1" applyBorder="1" applyAlignment="1">
      <alignment vertical="center"/>
    </xf>
    <xf numFmtId="3" fontId="31" fillId="0" borderId="3" xfId="41" applyNumberFormat="1" applyFont="1" applyFill="1" applyBorder="1" applyAlignment="1">
      <alignment vertical="center"/>
    </xf>
    <xf numFmtId="3" fontId="29" fillId="0" borderId="3" xfId="41" applyNumberFormat="1" applyFont="1" applyFill="1" applyBorder="1" applyAlignment="1">
      <alignment vertical="center"/>
    </xf>
    <xf numFmtId="3" fontId="31" fillId="0" borderId="3" xfId="8" applyNumberFormat="1" applyFont="1" applyFill="1" applyBorder="1" applyAlignment="1">
      <alignment horizontal="right" vertical="center"/>
    </xf>
    <xf numFmtId="0" fontId="13" fillId="0" borderId="2" xfId="0" applyFont="1" applyFill="1" applyBorder="1" applyAlignment="1">
      <alignment vertical="center"/>
    </xf>
    <xf numFmtId="0" fontId="23" fillId="0" borderId="7" xfId="0" applyFont="1" applyFill="1" applyBorder="1" applyAlignment="1">
      <alignment horizontal="center" vertical="center"/>
    </xf>
    <xf numFmtId="0" fontId="22" fillId="0" borderId="7" xfId="0" applyFont="1" applyFill="1" applyBorder="1" applyAlignment="1">
      <alignment vertical="center"/>
    </xf>
    <xf numFmtId="3" fontId="23" fillId="0" borderId="7" xfId="0" applyNumberFormat="1" applyFont="1" applyFill="1" applyBorder="1" applyAlignment="1">
      <alignment vertical="center"/>
    </xf>
    <xf numFmtId="3" fontId="31" fillId="0" borderId="7" xfId="2" applyNumberFormat="1" applyFont="1" applyFill="1" applyBorder="1" applyAlignment="1">
      <alignment horizontal="right" vertical="center"/>
    </xf>
    <xf numFmtId="180" fontId="23" fillId="0" borderId="7" xfId="0" applyNumberFormat="1" applyFont="1" applyFill="1" applyBorder="1" applyAlignment="1">
      <alignment vertical="center"/>
    </xf>
    <xf numFmtId="3" fontId="29" fillId="0" borderId="3" xfId="25" applyNumberFormat="1" applyFont="1" applyFill="1" applyBorder="1" applyAlignment="1">
      <alignment vertical="center" wrapText="1"/>
    </xf>
    <xf numFmtId="0" fontId="17" fillId="0" borderId="0" xfId="0" applyFont="1" applyFill="1" applyAlignment="1">
      <alignment vertical="center"/>
    </xf>
    <xf numFmtId="3" fontId="18" fillId="0" borderId="0" xfId="0" applyNumberFormat="1" applyFont="1" applyFill="1" applyAlignment="1">
      <alignment vertical="center"/>
    </xf>
    <xf numFmtId="15" fontId="21" fillId="0" borderId="2" xfId="0" quotePrefix="1"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9"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Font="1" applyFill="1" applyAlignment="1">
      <alignment horizontal="right" vertical="center"/>
    </xf>
    <xf numFmtId="0" fontId="17" fillId="0" borderId="0" xfId="0" applyNumberFormat="1" applyFont="1" applyFill="1" applyBorder="1" applyAlignment="1">
      <alignment horizontal="center" vertical="center" wrapText="1"/>
    </xf>
    <xf numFmtId="3" fontId="21" fillId="2" borderId="2" xfId="0" quotePrefix="1" applyNumberFormat="1" applyFont="1" applyFill="1" applyBorder="1" applyAlignment="1">
      <alignment horizontal="center" vertical="center" wrapText="1"/>
    </xf>
    <xf numFmtId="3" fontId="21" fillId="2" borderId="2" xfId="0" applyNumberFormat="1"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0" xfId="0" applyFont="1" applyFill="1" applyAlignment="1">
      <alignment horizontal="right" vertical="center"/>
    </xf>
    <xf numFmtId="0" fontId="13" fillId="2" borderId="10" xfId="40" applyNumberFormat="1" applyFont="1" applyFill="1" applyBorder="1" applyAlignment="1">
      <alignment horizontal="center" vertical="center" wrapText="1"/>
    </xf>
    <xf numFmtId="0" fontId="13" fillId="2" borderId="5" xfId="40" applyNumberFormat="1" applyFont="1" applyFill="1" applyBorder="1" applyAlignment="1">
      <alignment horizontal="center" vertical="center" wrapText="1"/>
    </xf>
    <xf numFmtId="0" fontId="13" fillId="2" borderId="2" xfId="40" applyNumberFormat="1" applyFont="1" applyFill="1" applyBorder="1" applyAlignment="1">
      <alignment horizontal="center" vertical="center" wrapText="1"/>
    </xf>
    <xf numFmtId="0" fontId="17" fillId="2" borderId="0"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4" fillId="2" borderId="12" xfId="0" applyFont="1" applyFill="1" applyBorder="1" applyAlignment="1">
      <alignment horizontal="center" vertical="center"/>
    </xf>
    <xf numFmtId="15" fontId="21" fillId="2" borderId="2" xfId="0" quotePrefix="1" applyNumberFormat="1" applyFont="1" applyFill="1" applyBorder="1" applyAlignment="1">
      <alignment horizontal="center" vertical="center" wrapText="1"/>
    </xf>
    <xf numFmtId="0" fontId="21" fillId="2" borderId="2" xfId="0" applyFont="1" applyFill="1" applyBorder="1" applyAlignment="1">
      <alignment horizontal="center" vertical="center" wrapText="1"/>
    </xf>
    <xf numFmtId="0" fontId="23" fillId="2" borderId="2" xfId="0" applyNumberFormat="1"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10" xfId="0" applyNumberFormat="1" applyFont="1" applyFill="1" applyBorder="1" applyAlignment="1">
      <alignment horizontal="center" vertical="center" wrapText="1"/>
    </xf>
    <xf numFmtId="0" fontId="23" fillId="2" borderId="11" xfId="0" applyNumberFormat="1" applyFont="1" applyFill="1" applyBorder="1" applyAlignment="1">
      <alignment horizontal="center" vertical="center" wrapText="1"/>
    </xf>
    <xf numFmtId="0" fontId="23" fillId="2" borderId="10" xfId="40" applyNumberFormat="1" applyFont="1" applyFill="1" applyBorder="1" applyAlignment="1">
      <alignment horizontal="center" vertical="center" wrapText="1"/>
    </xf>
    <xf numFmtId="0" fontId="23" fillId="2" borderId="5" xfId="40" applyNumberFormat="1" applyFont="1" applyFill="1" applyBorder="1" applyAlignment="1">
      <alignment horizontal="center" vertical="center" wrapText="1"/>
    </xf>
    <xf numFmtId="0" fontId="15" fillId="2" borderId="0" xfId="0" applyFont="1" applyFill="1" applyBorder="1" applyAlignment="1">
      <alignment horizontal="right" vertical="center"/>
    </xf>
    <xf numFmtId="0" fontId="23" fillId="2" borderId="13" xfId="40" applyNumberFormat="1" applyFont="1" applyFill="1" applyBorder="1" applyAlignment="1">
      <alignment horizontal="center" vertical="center" wrapText="1"/>
    </xf>
    <xf numFmtId="0" fontId="23" fillId="2" borderId="14" xfId="40" applyNumberFormat="1" applyFont="1" applyFill="1" applyBorder="1" applyAlignment="1">
      <alignment horizontal="center" vertical="center" wrapText="1"/>
    </xf>
  </cellXfs>
  <cellStyles count="60">
    <cellStyle name="Comma 2" xfId="1"/>
    <cellStyle name="Comma 2 2" xfId="2"/>
    <cellStyle name="Comma 2 2 2" xfId="3"/>
    <cellStyle name="Comma 2 2 3" xfId="4"/>
    <cellStyle name="Comma 2 2 4" xfId="5"/>
    <cellStyle name="Comma 2 3" xfId="6"/>
    <cellStyle name="Comma 2 3 2" xfId="7"/>
    <cellStyle name="Comma 2 4" xfId="8"/>
    <cellStyle name="Comma 2 5" xfId="9"/>
    <cellStyle name="Comma 3" xfId="10"/>
    <cellStyle name="Comma 3 2" xfId="11"/>
    <cellStyle name="Comma 3 2 2" xfId="12"/>
    <cellStyle name="Comma 3 3" xfId="13"/>
    <cellStyle name="Comma 4" xfId="14"/>
    <cellStyle name="Comma 4 2" xfId="15"/>
    <cellStyle name="Comma 4 3" xfId="16"/>
    <cellStyle name="Comma 5" xfId="17"/>
    <cellStyle name="Comma 6" xfId="18"/>
    <cellStyle name="Comma 6 2" xfId="19"/>
    <cellStyle name="Comma 7" xfId="20"/>
    <cellStyle name="Comma 8" xfId="21"/>
    <cellStyle name="Comma 9" xfId="22"/>
    <cellStyle name="Currency 2" xfId="23"/>
    <cellStyle name="dtchi98" xfId="24"/>
    <cellStyle name="dtchi98c" xfId="25"/>
    <cellStyle name="HAI" xfId="26"/>
    <cellStyle name="Normal" xfId="0" builtinId="0"/>
    <cellStyle name="Normal 2" xfId="27"/>
    <cellStyle name="Normal 2 2" xfId="28"/>
    <cellStyle name="Normal 2 2 2" xfId="29"/>
    <cellStyle name="Normal 2 2 3" xfId="30"/>
    <cellStyle name="Normal 2 3" xfId="31"/>
    <cellStyle name="Normal 2 3 2" xfId="32"/>
    <cellStyle name="Normal 2 4" xfId="33"/>
    <cellStyle name="Normal 2 5" xfId="34"/>
    <cellStyle name="Normal 3" xfId="35"/>
    <cellStyle name="Normal 3 2" xfId="36"/>
    <cellStyle name="Normal 3 2 2" xfId="37"/>
    <cellStyle name="Normal 3 3" xfId="38"/>
    <cellStyle name="Normal 3 4" xfId="39"/>
    <cellStyle name="Normal 4" xfId="40"/>
    <cellStyle name="Normal 4 2" xfId="41"/>
    <cellStyle name="Normal 4 3" xfId="42"/>
    <cellStyle name="Normal 4 3 2" xfId="43"/>
    <cellStyle name="Normal 4 4" xfId="44"/>
    <cellStyle name="Normal 5" xfId="45"/>
    <cellStyle name="Normal 5 2" xfId="46"/>
    <cellStyle name="Normal 5 2 2" xfId="47"/>
    <cellStyle name="Normal 5 3" xfId="48"/>
    <cellStyle name="Normal 6" xfId="49"/>
    <cellStyle name="Normal 6 2" xfId="50"/>
    <cellStyle name="Normal 6 3" xfId="51"/>
    <cellStyle name="Normal 7" xfId="52"/>
    <cellStyle name="Normal 8" xfId="53"/>
    <cellStyle name="Normal 8 2" xfId="54"/>
    <cellStyle name="Normal 9" xfId="55"/>
    <cellStyle name="Percent 2" xfId="56"/>
    <cellStyle name="Percent 2 2" xfId="57"/>
    <cellStyle name="Percent 2 3" xfId="58"/>
    <cellStyle name="Percent 3" xfId="5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ghi%20quyet%20387%20va%20ND%2073\NQ%20387%20hoan%20thien%20trinh%20Bo%20lan%202%20(20042016)\Bieu%2013_PL%20Danh%20gia%20thu%20NSNN%20theo%20sac%20thue_FIXED%20(P&#272;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sheetName val="#REF"/>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5"/>
  <sheetViews>
    <sheetView topLeftCell="A4" zoomScaleNormal="100" workbookViewId="0">
      <selection activeCell="A17" sqref="A1:IV65536"/>
    </sheetView>
  </sheetViews>
  <sheetFormatPr defaultColWidth="10" defaultRowHeight="15.75"/>
  <cols>
    <col min="1" max="1" width="5.6640625" style="158" customWidth="1"/>
    <col min="2" max="2" width="42.33203125" style="158" customWidth="1"/>
    <col min="3" max="3" width="11.33203125" style="158" customWidth="1"/>
    <col min="4" max="4" width="11" style="158" customWidth="1"/>
    <col min="5" max="5" width="9.5546875" style="158" customWidth="1"/>
    <col min="6" max="7" width="10.44140625" style="158" customWidth="1"/>
    <col min="8" max="8" width="13.88671875" style="158" bestFit="1" customWidth="1"/>
    <col min="9" max="16384" width="10" style="158"/>
  </cols>
  <sheetData>
    <row r="1" spans="1:8" s="154" customFormat="1" ht="21" customHeight="1">
      <c r="A1" s="223" t="s">
        <v>49</v>
      </c>
      <c r="B1" s="223"/>
      <c r="C1" s="151"/>
      <c r="D1" s="225" t="s">
        <v>31</v>
      </c>
      <c r="E1" s="224"/>
      <c r="F1" s="224"/>
      <c r="G1" s="153"/>
    </row>
    <row r="2" spans="1:8" s="154" customFormat="1" ht="21" customHeight="1">
      <c r="A2" s="224"/>
      <c r="B2" s="224"/>
      <c r="C2" s="151"/>
      <c r="D2" s="152"/>
      <c r="E2" s="153"/>
      <c r="F2" s="153"/>
      <c r="G2" s="153"/>
    </row>
    <row r="3" spans="1:8" s="154" customFormat="1" ht="21" customHeight="1">
      <c r="A3" s="151"/>
      <c r="B3" s="151"/>
      <c r="C3" s="151"/>
      <c r="D3" s="152"/>
      <c r="E3" s="153"/>
      <c r="F3" s="153"/>
      <c r="G3" s="153"/>
    </row>
    <row r="4" spans="1:8" s="154" customFormat="1" ht="21.95" customHeight="1">
      <c r="A4" s="224" t="s">
        <v>89</v>
      </c>
      <c r="B4" s="224"/>
      <c r="C4" s="224"/>
      <c r="D4" s="224"/>
      <c r="E4" s="224"/>
      <c r="F4" s="224"/>
      <c r="G4" s="153"/>
    </row>
    <row r="5" spans="1:8" s="154" customFormat="1" ht="18.75">
      <c r="A5" s="226" t="s">
        <v>90</v>
      </c>
      <c r="B5" s="226"/>
      <c r="C5" s="226"/>
      <c r="D5" s="226"/>
      <c r="E5" s="226"/>
      <c r="F5" s="226"/>
      <c r="G5" s="155"/>
    </row>
    <row r="6" spans="1:8" s="154" customFormat="1" ht="21.95" customHeight="1">
      <c r="A6" s="155"/>
      <c r="B6" s="155"/>
      <c r="C6" s="155"/>
      <c r="D6" s="155"/>
      <c r="E6" s="155"/>
      <c r="F6" s="155"/>
      <c r="G6" s="155"/>
    </row>
    <row r="7" spans="1:8" ht="25.5" customHeight="1">
      <c r="A7" s="156"/>
      <c r="B7" s="156"/>
      <c r="C7" s="156"/>
      <c r="D7" s="156"/>
      <c r="E7" s="156"/>
      <c r="F7" s="157" t="s">
        <v>20</v>
      </c>
      <c r="G7" s="157"/>
    </row>
    <row r="8" spans="1:8" s="160" customFormat="1" ht="39" customHeight="1">
      <c r="A8" s="217" t="s">
        <v>24</v>
      </c>
      <c r="B8" s="217" t="s">
        <v>26</v>
      </c>
      <c r="C8" s="217" t="s">
        <v>88</v>
      </c>
      <c r="D8" s="217" t="s">
        <v>91</v>
      </c>
      <c r="E8" s="220" t="s">
        <v>37</v>
      </c>
      <c r="F8" s="221"/>
      <c r="G8" s="159"/>
      <c r="H8" s="215" t="s">
        <v>92</v>
      </c>
    </row>
    <row r="9" spans="1:8" s="160" customFormat="1" ht="16.5" customHeight="1">
      <c r="A9" s="218"/>
      <c r="B9" s="218"/>
      <c r="C9" s="218"/>
      <c r="D9" s="218"/>
      <c r="E9" s="217" t="s">
        <v>27</v>
      </c>
      <c r="F9" s="217" t="s">
        <v>28</v>
      </c>
      <c r="G9" s="161"/>
      <c r="H9" s="216"/>
    </row>
    <row r="10" spans="1:8" s="160" customFormat="1" ht="30.75" customHeight="1">
      <c r="A10" s="219"/>
      <c r="B10" s="219"/>
      <c r="C10" s="219"/>
      <c r="D10" s="219"/>
      <c r="E10" s="222"/>
      <c r="F10" s="222"/>
      <c r="G10" s="161"/>
      <c r="H10" s="216"/>
    </row>
    <row r="11" spans="1:8" s="168" customFormat="1" ht="17.25" customHeight="1">
      <c r="A11" s="162" t="s">
        <v>0</v>
      </c>
      <c r="B11" s="163" t="s">
        <v>34</v>
      </c>
      <c r="C11" s="164">
        <f>C12+C17</f>
        <v>10500000</v>
      </c>
      <c r="D11" s="164">
        <f>D12+D17</f>
        <v>13729659</v>
      </c>
      <c r="E11" s="165">
        <f>D11/C11</f>
        <v>1.3075865714285715</v>
      </c>
      <c r="F11" s="165">
        <f>D11/H11</f>
        <v>1.3562164907179839</v>
      </c>
      <c r="G11" s="166"/>
      <c r="H11" s="167">
        <f>H12</f>
        <v>10123501</v>
      </c>
    </row>
    <row r="12" spans="1:8" s="174" customFormat="1" ht="26.25" customHeight="1">
      <c r="A12" s="169" t="s">
        <v>5</v>
      </c>
      <c r="B12" s="170" t="s">
        <v>50</v>
      </c>
      <c r="C12" s="171">
        <f>C13+C15</f>
        <v>10500000</v>
      </c>
      <c r="D12" s="171">
        <f>D13+D14+D15+D16</f>
        <v>10010000</v>
      </c>
      <c r="E12" s="172">
        <f>D12/C12</f>
        <v>0.95333333333333337</v>
      </c>
      <c r="F12" s="172">
        <f>D12/H12</f>
        <v>0.98878836481568977</v>
      </c>
      <c r="G12" s="166"/>
      <c r="H12" s="173">
        <v>10123501</v>
      </c>
    </row>
    <row r="13" spans="1:8" ht="26.25" customHeight="1">
      <c r="A13" s="175">
        <v>1</v>
      </c>
      <c r="B13" s="176" t="s">
        <v>4</v>
      </c>
      <c r="C13" s="177">
        <v>9500000</v>
      </c>
      <c r="D13" s="178">
        <v>8710000</v>
      </c>
      <c r="E13" s="179">
        <f>D13/C13</f>
        <v>0.9168421052631579</v>
      </c>
      <c r="F13" s="179">
        <f>D13/H13</f>
        <v>0.96503589634384346</v>
      </c>
      <c r="G13" s="180"/>
      <c r="H13" s="181">
        <v>9025571</v>
      </c>
    </row>
    <row r="14" spans="1:8" ht="26.25" customHeight="1">
      <c r="A14" s="175">
        <v>2</v>
      </c>
      <c r="B14" s="176" t="s">
        <v>51</v>
      </c>
      <c r="C14" s="177"/>
      <c r="D14" s="177"/>
      <c r="E14" s="179"/>
      <c r="F14" s="179"/>
      <c r="G14" s="180"/>
      <c r="H14" s="182"/>
    </row>
    <row r="15" spans="1:8" ht="22.5" customHeight="1">
      <c r="A15" s="175">
        <v>3</v>
      </c>
      <c r="B15" s="176" t="s">
        <v>52</v>
      </c>
      <c r="C15" s="177">
        <v>1000000</v>
      </c>
      <c r="D15" s="178">
        <v>1300000</v>
      </c>
      <c r="E15" s="179">
        <f>D15/C15</f>
        <v>1.3</v>
      </c>
      <c r="F15" s="179">
        <f>D15/H15</f>
        <v>1.1840463417522065</v>
      </c>
      <c r="G15" s="180"/>
      <c r="H15" s="181">
        <v>1097930</v>
      </c>
    </row>
    <row r="16" spans="1:8" ht="26.25" customHeight="1">
      <c r="A16" s="175">
        <v>4</v>
      </c>
      <c r="B16" s="176" t="s">
        <v>53</v>
      </c>
      <c r="C16" s="183"/>
      <c r="D16" s="184"/>
      <c r="E16" s="179"/>
      <c r="F16" s="179"/>
      <c r="G16" s="180"/>
      <c r="H16" s="182"/>
    </row>
    <row r="17" spans="1:8" s="174" customFormat="1" ht="26.25" customHeight="1">
      <c r="A17" s="169" t="s">
        <v>6</v>
      </c>
      <c r="B17" s="170" t="s">
        <v>54</v>
      </c>
      <c r="C17" s="171"/>
      <c r="D17" s="185">
        <v>3719659</v>
      </c>
      <c r="E17" s="172"/>
      <c r="F17" s="172"/>
      <c r="G17" s="166"/>
      <c r="H17" s="167"/>
    </row>
    <row r="18" spans="1:8" s="188" customFormat="1" ht="26.25" customHeight="1">
      <c r="A18" s="169" t="s">
        <v>1</v>
      </c>
      <c r="B18" s="186" t="s">
        <v>35</v>
      </c>
      <c r="C18" s="171">
        <v>11544800</v>
      </c>
      <c r="D18" s="171">
        <v>12190271</v>
      </c>
      <c r="E18" s="172">
        <f>D18/C18</f>
        <v>1.0559101067147114</v>
      </c>
      <c r="F18" s="172">
        <v>1.151</v>
      </c>
      <c r="G18" s="166"/>
      <c r="H18" s="187"/>
    </row>
    <row r="19" spans="1:8" s="188" customFormat="1" ht="26.25" customHeight="1">
      <c r="A19" s="169" t="s">
        <v>5</v>
      </c>
      <c r="B19" s="170" t="s">
        <v>36</v>
      </c>
      <c r="C19" s="171">
        <v>10317587.800000001</v>
      </c>
      <c r="D19" s="189">
        <v>10784131</v>
      </c>
      <c r="E19" s="172">
        <f>D19/C19</f>
        <v>1.0452182437449187</v>
      </c>
      <c r="F19" s="172">
        <v>1.145</v>
      </c>
      <c r="G19" s="166"/>
      <c r="H19" s="190"/>
    </row>
    <row r="20" spans="1:8" s="198" customFormat="1" ht="26.25" customHeight="1">
      <c r="A20" s="191">
        <v>1</v>
      </c>
      <c r="B20" s="192" t="s">
        <v>55</v>
      </c>
      <c r="C20" s="193">
        <v>3439850</v>
      </c>
      <c r="D20" s="194">
        <v>4360646</v>
      </c>
      <c r="E20" s="195">
        <f>D20/C20</f>
        <v>1.2676849281218658</v>
      </c>
      <c r="F20" s="195">
        <v>1.155</v>
      </c>
      <c r="G20" s="196"/>
      <c r="H20" s="197"/>
    </row>
    <row r="21" spans="1:8" s="174" customFormat="1" ht="26.25" customHeight="1">
      <c r="A21" s="175">
        <v>2</v>
      </c>
      <c r="B21" s="176" t="s">
        <v>2</v>
      </c>
      <c r="C21" s="177">
        <v>6008147.7999999998</v>
      </c>
      <c r="D21" s="199">
        <v>6409805</v>
      </c>
      <c r="E21" s="179">
        <f t="shared" ref="E21:E26" si="0">D21/C21</f>
        <v>1.0668520837653162</v>
      </c>
      <c r="F21" s="179">
        <v>1.1459999999999999</v>
      </c>
      <c r="G21" s="180"/>
      <c r="H21" s="200"/>
    </row>
    <row r="22" spans="1:8" ht="26.25" customHeight="1">
      <c r="A22" s="175">
        <v>3</v>
      </c>
      <c r="B22" s="176" t="s">
        <v>45</v>
      </c>
      <c r="C22" s="177">
        <v>1450</v>
      </c>
      <c r="D22" s="201">
        <v>990</v>
      </c>
      <c r="E22" s="179">
        <f t="shared" si="0"/>
        <v>0.6827586206896552</v>
      </c>
      <c r="F22" s="179">
        <v>1.448</v>
      </c>
      <c r="G22" s="180"/>
      <c r="H22" s="200"/>
    </row>
    <row r="23" spans="1:8" ht="26.25" customHeight="1">
      <c r="A23" s="175">
        <v>4</v>
      </c>
      <c r="B23" s="176" t="s">
        <v>22</v>
      </c>
      <c r="C23" s="177">
        <v>1000</v>
      </c>
      <c r="D23" s="177">
        <v>1000</v>
      </c>
      <c r="E23" s="179">
        <f t="shared" si="0"/>
        <v>1</v>
      </c>
      <c r="F23" s="179"/>
      <c r="G23" s="180"/>
      <c r="H23" s="202"/>
    </row>
    <row r="24" spans="1:8" ht="26.25" customHeight="1">
      <c r="A24" s="175">
        <v>5</v>
      </c>
      <c r="B24" s="176" t="s">
        <v>21</v>
      </c>
      <c r="C24" s="177">
        <v>205900</v>
      </c>
      <c r="D24" s="177">
        <v>0</v>
      </c>
      <c r="E24" s="179">
        <f t="shared" si="0"/>
        <v>0</v>
      </c>
      <c r="F24" s="179"/>
      <c r="G24" s="180"/>
      <c r="H24" s="202"/>
    </row>
    <row r="25" spans="1:8" s="174" customFormat="1" ht="26.25" customHeight="1">
      <c r="A25" s="169" t="s">
        <v>6</v>
      </c>
      <c r="B25" s="170" t="s">
        <v>56</v>
      </c>
      <c r="C25" s="171">
        <v>1227212</v>
      </c>
      <c r="D25" s="203">
        <v>1387976</v>
      </c>
      <c r="E25" s="172">
        <f t="shared" si="0"/>
        <v>1.1309993709318358</v>
      </c>
      <c r="F25" s="172">
        <v>1.4750000000000001</v>
      </c>
      <c r="G25" s="166"/>
      <c r="H25" s="204"/>
    </row>
    <row r="26" spans="1:8" s="174" customFormat="1" ht="26.25" customHeight="1">
      <c r="A26" s="169" t="s">
        <v>7</v>
      </c>
      <c r="B26" s="186" t="s">
        <v>57</v>
      </c>
      <c r="C26" s="171">
        <v>24400</v>
      </c>
      <c r="D26" s="205">
        <v>34887</v>
      </c>
      <c r="E26" s="172">
        <f t="shared" si="0"/>
        <v>1.4297950819672132</v>
      </c>
      <c r="F26" s="172"/>
      <c r="G26" s="180"/>
      <c r="H26" s="206"/>
    </row>
    <row r="27" spans="1:8" ht="19.5" customHeight="1">
      <c r="A27" s="207" t="s">
        <v>8</v>
      </c>
      <c r="B27" s="208" t="s">
        <v>87</v>
      </c>
      <c r="C27" s="209"/>
      <c r="D27" s="210">
        <v>11690</v>
      </c>
      <c r="E27" s="211"/>
      <c r="F27" s="211">
        <v>0.79200000000000004</v>
      </c>
      <c r="G27" s="166"/>
      <c r="H27" s="212"/>
    </row>
    <row r="28" spans="1:8" ht="18.75">
      <c r="A28" s="154"/>
      <c r="B28" s="213"/>
      <c r="C28" s="154"/>
      <c r="D28" s="214"/>
      <c r="E28" s="154"/>
      <c r="F28" s="154"/>
      <c r="G28" s="154"/>
    </row>
    <row r="29" spans="1:8" ht="11.25" customHeight="1">
      <c r="A29" s="154"/>
      <c r="B29" s="154"/>
      <c r="C29" s="154"/>
      <c r="D29" s="154"/>
      <c r="E29" s="154"/>
      <c r="F29" s="154"/>
      <c r="G29" s="154"/>
    </row>
    <row r="30" spans="1:8" ht="18.75">
      <c r="A30" s="154"/>
      <c r="B30" s="154"/>
      <c r="C30" s="154"/>
      <c r="D30" s="154"/>
      <c r="E30" s="154"/>
      <c r="F30" s="154"/>
      <c r="G30" s="154"/>
    </row>
    <row r="31" spans="1:8" ht="18.75">
      <c r="A31" s="154"/>
      <c r="B31" s="154"/>
      <c r="C31" s="154"/>
      <c r="D31" s="154"/>
      <c r="E31" s="154"/>
      <c r="F31" s="154"/>
      <c r="G31" s="154"/>
    </row>
    <row r="32" spans="1:8" ht="18.75">
      <c r="A32" s="154"/>
      <c r="B32" s="154"/>
      <c r="C32" s="154"/>
      <c r="D32" s="154"/>
      <c r="E32" s="154"/>
      <c r="F32" s="154"/>
      <c r="G32" s="154"/>
    </row>
    <row r="33" spans="1:7" ht="18.75">
      <c r="A33" s="154"/>
      <c r="B33" s="154"/>
      <c r="C33" s="154"/>
      <c r="D33" s="154"/>
      <c r="E33" s="154"/>
      <c r="F33" s="154"/>
      <c r="G33" s="154"/>
    </row>
    <row r="34" spans="1:7" ht="18.75">
      <c r="A34" s="154"/>
      <c r="B34" s="154"/>
      <c r="C34" s="154"/>
      <c r="D34" s="154"/>
      <c r="E34" s="154"/>
      <c r="F34" s="154"/>
      <c r="G34" s="154"/>
    </row>
    <row r="35" spans="1:7" ht="18.75">
      <c r="A35" s="154"/>
      <c r="B35" s="154"/>
      <c r="C35" s="154"/>
      <c r="D35" s="154"/>
      <c r="E35" s="154"/>
      <c r="F35" s="154"/>
      <c r="G35" s="154"/>
    </row>
  </sheetData>
  <mergeCells count="13">
    <mergeCell ref="A1:B1"/>
    <mergeCell ref="A2:B2"/>
    <mergeCell ref="A4:F4"/>
    <mergeCell ref="D1:F1"/>
    <mergeCell ref="A5:F5"/>
    <mergeCell ref="H8:H10"/>
    <mergeCell ref="A8:A10"/>
    <mergeCell ref="B8:B10"/>
    <mergeCell ref="C8:C10"/>
    <mergeCell ref="D8:D10"/>
    <mergeCell ref="E8:F8"/>
    <mergeCell ref="E9:E10"/>
    <mergeCell ref="F9:F10"/>
  </mergeCells>
  <printOptions horizontalCentered="1"/>
  <pageMargins left="0.25" right="0.25" top="0.75" bottom="0.25" header="0.15748031496063" footer="0.1574803149606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0"/>
  <sheetViews>
    <sheetView topLeftCell="A28" zoomScaleNormal="100" workbookViewId="0">
      <selection activeCell="J14" sqref="J14:K14"/>
    </sheetView>
  </sheetViews>
  <sheetFormatPr defaultColWidth="10" defaultRowHeight="15.75"/>
  <cols>
    <col min="1" max="1" width="5.6640625" style="2" customWidth="1"/>
    <col min="2" max="2" width="43.5546875" style="2" customWidth="1"/>
    <col min="3" max="3" width="10.88671875" style="2" customWidth="1"/>
    <col min="4" max="4" width="11.33203125" style="2" customWidth="1"/>
    <col min="5" max="7" width="9.33203125" style="2" customWidth="1"/>
    <col min="8" max="8" width="10.88671875" style="81" bestFit="1" customWidth="1"/>
    <col min="9" max="16384" width="10" style="2"/>
  </cols>
  <sheetData>
    <row r="1" spans="1:11" s="20" customFormat="1" ht="21" customHeight="1">
      <c r="A1" s="17" t="s">
        <v>47</v>
      </c>
      <c r="B1" s="17"/>
      <c r="C1" s="17"/>
      <c r="D1" s="230" t="s">
        <v>32</v>
      </c>
      <c r="E1" s="230"/>
      <c r="F1" s="230"/>
      <c r="G1" s="19"/>
      <c r="H1" s="78"/>
    </row>
    <row r="2" spans="1:11" s="20" customFormat="1" ht="21" customHeight="1">
      <c r="A2" s="17"/>
      <c r="B2" s="17"/>
      <c r="C2" s="17"/>
      <c r="D2" s="19"/>
      <c r="E2" s="19"/>
      <c r="F2" s="19"/>
      <c r="G2" s="19"/>
      <c r="H2" s="78"/>
    </row>
    <row r="3" spans="1:11" s="20" customFormat="1" ht="21.95" customHeight="1">
      <c r="A3" s="229" t="s">
        <v>93</v>
      </c>
      <c r="B3" s="229"/>
      <c r="C3" s="229"/>
      <c r="D3" s="229"/>
      <c r="E3" s="229"/>
      <c r="F3" s="229"/>
      <c r="G3" s="21"/>
      <c r="H3" s="78"/>
    </row>
    <row r="4" spans="1:11" s="20" customFormat="1" ht="18.75">
      <c r="A4" s="234" t="s">
        <v>90</v>
      </c>
      <c r="B4" s="234"/>
      <c r="C4" s="234"/>
      <c r="D4" s="234"/>
      <c r="E4" s="234"/>
      <c r="F4" s="234"/>
      <c r="G4" s="22"/>
      <c r="H4" s="79"/>
    </row>
    <row r="5" spans="1:11" s="20" customFormat="1" ht="18" customHeight="1">
      <c r="A5" s="22"/>
      <c r="B5" s="22"/>
      <c r="C5" s="22"/>
      <c r="D5" s="22"/>
      <c r="E5" s="22"/>
      <c r="F5" s="22"/>
      <c r="G5" s="22"/>
      <c r="H5" s="79"/>
    </row>
    <row r="6" spans="1:11" ht="20.25" customHeight="1">
      <c r="A6" s="239"/>
      <c r="B6" s="239"/>
      <c r="C6" s="239"/>
      <c r="E6" s="80"/>
      <c r="F6" s="114" t="s">
        <v>20</v>
      </c>
      <c r="G6" s="24"/>
    </row>
    <row r="7" spans="1:11" s="26" customFormat="1" ht="42" customHeight="1">
      <c r="A7" s="235" t="s">
        <v>24</v>
      </c>
      <c r="B7" s="236" t="s">
        <v>26</v>
      </c>
      <c r="C7" s="237" t="s">
        <v>88</v>
      </c>
      <c r="D7" s="231" t="s">
        <v>94</v>
      </c>
      <c r="E7" s="233" t="s">
        <v>37</v>
      </c>
      <c r="F7" s="233"/>
      <c r="G7" s="25"/>
      <c r="H7" s="227" t="s">
        <v>92</v>
      </c>
    </row>
    <row r="8" spans="1:11" s="26" customFormat="1" ht="52.15" customHeight="1">
      <c r="A8" s="235"/>
      <c r="B8" s="235"/>
      <c r="C8" s="238"/>
      <c r="D8" s="232"/>
      <c r="E8" s="82" t="s">
        <v>27</v>
      </c>
      <c r="F8" s="83" t="s">
        <v>28</v>
      </c>
      <c r="G8" s="84"/>
      <c r="H8" s="228"/>
    </row>
    <row r="9" spans="1:11" s="26" customFormat="1" ht="22.5" customHeight="1">
      <c r="A9" s="85" t="s">
        <v>0</v>
      </c>
      <c r="B9" s="86" t="s">
        <v>58</v>
      </c>
      <c r="C9" s="87">
        <f>C10+C30</f>
        <v>10500000</v>
      </c>
      <c r="D9" s="87">
        <f>D10+D30</f>
        <v>10010000</v>
      </c>
      <c r="E9" s="88">
        <f>D9/C9</f>
        <v>0.95333333333333337</v>
      </c>
      <c r="F9" s="88">
        <v>0.98899999999999999</v>
      </c>
      <c r="G9" s="6"/>
      <c r="H9" s="113"/>
    </row>
    <row r="10" spans="1:11" s="12" customFormat="1" ht="21" customHeight="1">
      <c r="A10" s="89" t="s">
        <v>5</v>
      </c>
      <c r="B10" s="90" t="s">
        <v>4</v>
      </c>
      <c r="C10" s="91">
        <f>C11+C12+C13+C14+C15+C16+C17+C18+C24+C25+C26+C27+C28</f>
        <v>9500000</v>
      </c>
      <c r="D10" s="91">
        <f>D11+D12+D13+D14+D15+D16+D17+D18+D24+D25+D26+D27+D28</f>
        <v>8710000</v>
      </c>
      <c r="E10" s="92">
        <f t="shared" ref="E10:E30" si="0">D10/C10</f>
        <v>0.9168421052631579</v>
      </c>
      <c r="F10" s="92">
        <v>0.96499999999999997</v>
      </c>
      <c r="G10" s="93"/>
      <c r="H10" s="115"/>
    </row>
    <row r="11" spans="1:11" s="118" customFormat="1" ht="21" customHeight="1">
      <c r="A11" s="120">
        <v>1</v>
      </c>
      <c r="B11" s="121" t="s">
        <v>59</v>
      </c>
      <c r="C11" s="122">
        <v>410000</v>
      </c>
      <c r="D11" s="123">
        <v>431000</v>
      </c>
      <c r="E11" s="124">
        <f t="shared" si="0"/>
        <v>1.051219512195122</v>
      </c>
      <c r="F11" s="124">
        <v>1.0645103129067552</v>
      </c>
      <c r="G11" s="125"/>
      <c r="H11" s="116"/>
      <c r="K11" s="126"/>
    </row>
    <row r="12" spans="1:11" s="117" customFormat="1" ht="21" customHeight="1">
      <c r="A12" s="120">
        <f>+A11+1</f>
        <v>2</v>
      </c>
      <c r="B12" s="121" t="s">
        <v>60</v>
      </c>
      <c r="C12" s="122">
        <v>1100000</v>
      </c>
      <c r="D12" s="123">
        <v>1465000</v>
      </c>
      <c r="E12" s="124">
        <f t="shared" si="0"/>
        <v>1.3318181818181818</v>
      </c>
      <c r="F12" s="124">
        <v>1.2511294325423463</v>
      </c>
      <c r="G12" s="125"/>
      <c r="H12" s="116"/>
    </row>
    <row r="13" spans="1:11" s="117" customFormat="1" ht="21" customHeight="1">
      <c r="A13" s="120">
        <f>A12+1</f>
        <v>3</v>
      </c>
      <c r="B13" s="121" t="s">
        <v>61</v>
      </c>
      <c r="C13" s="122">
        <v>1700000</v>
      </c>
      <c r="D13" s="127">
        <v>1655580</v>
      </c>
      <c r="E13" s="124">
        <f t="shared" si="0"/>
        <v>0.97387058823529415</v>
      </c>
      <c r="F13" s="124">
        <v>0.95565082419818392</v>
      </c>
      <c r="G13" s="125"/>
      <c r="H13" s="116"/>
    </row>
    <row r="14" spans="1:11" s="117" customFormat="1" ht="21" customHeight="1">
      <c r="A14" s="120">
        <f>A13+1</f>
        <v>4</v>
      </c>
      <c r="B14" s="121" t="s">
        <v>9</v>
      </c>
      <c r="C14" s="122">
        <v>850000</v>
      </c>
      <c r="D14" s="127">
        <v>871390</v>
      </c>
      <c r="E14" s="124">
        <f t="shared" si="0"/>
        <v>1.025164705882353</v>
      </c>
      <c r="F14" s="124">
        <v>0.98</v>
      </c>
      <c r="G14" s="125"/>
      <c r="H14" s="116"/>
    </row>
    <row r="15" spans="1:11" s="117" customFormat="1" ht="21" customHeight="1">
      <c r="A15" s="120">
        <f>A14+1</f>
        <v>5</v>
      </c>
      <c r="B15" s="121" t="s">
        <v>10</v>
      </c>
      <c r="C15" s="122">
        <v>645000</v>
      </c>
      <c r="D15" s="123">
        <v>555000</v>
      </c>
      <c r="E15" s="124">
        <f t="shared" si="0"/>
        <v>0.86046511627906974</v>
      </c>
      <c r="F15" s="124">
        <v>0.90400000000000003</v>
      </c>
      <c r="G15" s="125"/>
      <c r="H15" s="116"/>
    </row>
    <row r="16" spans="1:11" s="117" customFormat="1" ht="21" customHeight="1">
      <c r="A16" s="120">
        <f>A15+1</f>
        <v>6</v>
      </c>
      <c r="B16" s="121" t="s">
        <v>15</v>
      </c>
      <c r="C16" s="122">
        <v>420000</v>
      </c>
      <c r="D16" s="123">
        <v>346740</v>
      </c>
      <c r="E16" s="124">
        <f t="shared" si="0"/>
        <v>0.82557142857142862</v>
      </c>
      <c r="F16" s="124">
        <v>0.95699999999999996</v>
      </c>
      <c r="G16" s="125"/>
      <c r="H16" s="128"/>
    </row>
    <row r="17" spans="1:8" s="117" customFormat="1" ht="21" customHeight="1">
      <c r="A17" s="120">
        <f>A16+1</f>
        <v>7</v>
      </c>
      <c r="B17" s="121" t="s">
        <v>62</v>
      </c>
      <c r="C17" s="122">
        <v>522000</v>
      </c>
      <c r="D17" s="123">
        <v>407710</v>
      </c>
      <c r="E17" s="124">
        <f t="shared" si="0"/>
        <v>0.78105363984674325</v>
      </c>
      <c r="F17" s="124">
        <v>1.004</v>
      </c>
      <c r="G17" s="125"/>
      <c r="H17" s="116"/>
    </row>
    <row r="18" spans="1:8" ht="21" customHeight="1">
      <c r="A18" s="94">
        <v>8</v>
      </c>
      <c r="B18" s="95" t="s">
        <v>63</v>
      </c>
      <c r="C18" s="96">
        <f>C19+C20+C21+C22+C23</f>
        <v>1913000</v>
      </c>
      <c r="D18" s="96">
        <f>D19+D20+D21+D22+D23</f>
        <v>1314330</v>
      </c>
      <c r="E18" s="97">
        <f t="shared" si="0"/>
        <v>0.68705175117616313</v>
      </c>
      <c r="F18" s="97" t="e">
        <f>D18/H18</f>
        <v>#DIV/0!</v>
      </c>
      <c r="G18" s="98"/>
      <c r="H18" s="3"/>
    </row>
    <row r="19" spans="1:8" s="8" customFormat="1" ht="21" customHeight="1">
      <c r="A19" s="99" t="s">
        <v>64</v>
      </c>
      <c r="B19" s="100" t="s">
        <v>65</v>
      </c>
      <c r="C19" s="101"/>
      <c r="D19" s="101"/>
      <c r="E19" s="102"/>
      <c r="F19" s="102"/>
      <c r="G19" s="103"/>
      <c r="H19" s="104"/>
    </row>
    <row r="20" spans="1:8" s="135" customFormat="1" ht="21" customHeight="1">
      <c r="A20" s="129" t="s">
        <v>64</v>
      </c>
      <c r="B20" s="130" t="s">
        <v>14</v>
      </c>
      <c r="C20" s="131">
        <v>11000</v>
      </c>
      <c r="D20" s="127">
        <v>10400</v>
      </c>
      <c r="E20" s="132">
        <f t="shared" si="0"/>
        <v>0.94545454545454544</v>
      </c>
      <c r="F20" s="132">
        <v>0.94199999999999995</v>
      </c>
      <c r="G20" s="133"/>
      <c r="H20" s="134"/>
    </row>
    <row r="21" spans="1:8" s="135" customFormat="1" ht="21" customHeight="1">
      <c r="A21" s="129" t="s">
        <v>64</v>
      </c>
      <c r="B21" s="130" t="s">
        <v>16</v>
      </c>
      <c r="C21" s="131">
        <v>859600</v>
      </c>
      <c r="D21" s="136">
        <v>594100</v>
      </c>
      <c r="E21" s="132">
        <f t="shared" si="0"/>
        <v>0.69113541181945093</v>
      </c>
      <c r="F21" s="132">
        <v>0.89700000000000002</v>
      </c>
      <c r="G21" s="133"/>
      <c r="H21" s="134"/>
    </row>
    <row r="22" spans="1:8" s="135" customFormat="1" ht="21" customHeight="1">
      <c r="A22" s="129" t="s">
        <v>64</v>
      </c>
      <c r="B22" s="130" t="s">
        <v>66</v>
      </c>
      <c r="C22" s="131">
        <v>1042400</v>
      </c>
      <c r="D22" s="136">
        <v>709830</v>
      </c>
      <c r="E22" s="132">
        <f t="shared" si="0"/>
        <v>0.6809574059861857</v>
      </c>
      <c r="F22" s="132">
        <v>2.899</v>
      </c>
      <c r="G22" s="133"/>
      <c r="H22" s="134"/>
    </row>
    <row r="23" spans="1:8" s="8" customFormat="1" ht="21" customHeight="1">
      <c r="A23" s="99" t="s">
        <v>64</v>
      </c>
      <c r="B23" s="100" t="s">
        <v>67</v>
      </c>
      <c r="C23" s="101"/>
      <c r="D23" s="101"/>
      <c r="E23" s="102"/>
      <c r="F23" s="102"/>
      <c r="G23" s="103"/>
      <c r="H23" s="104"/>
    </row>
    <row r="24" spans="1:8" s="117" customFormat="1" ht="21" customHeight="1">
      <c r="A24" s="120">
        <v>9</v>
      </c>
      <c r="B24" s="121" t="s">
        <v>23</v>
      </c>
      <c r="C24" s="122">
        <v>27000</v>
      </c>
      <c r="D24" s="127">
        <v>25000</v>
      </c>
      <c r="E24" s="124">
        <f t="shared" si="0"/>
        <v>0.92592592592592593</v>
      </c>
      <c r="F24" s="124">
        <v>0.85699999999999998</v>
      </c>
      <c r="G24" s="125"/>
      <c r="H24" s="116"/>
    </row>
    <row r="25" spans="1:8" s="117" customFormat="1" ht="57" customHeight="1">
      <c r="A25" s="120">
        <f>A24+1</f>
        <v>10</v>
      </c>
      <c r="B25" s="137" t="s">
        <v>68</v>
      </c>
      <c r="C25" s="122">
        <v>1000</v>
      </c>
      <c r="D25" s="138">
        <v>4000</v>
      </c>
      <c r="E25" s="124">
        <f t="shared" si="0"/>
        <v>4</v>
      </c>
      <c r="F25" s="124">
        <v>1.2999999999999999E-2</v>
      </c>
      <c r="G25" s="125"/>
      <c r="H25" s="116"/>
    </row>
    <row r="26" spans="1:8" s="117" customFormat="1" ht="21" customHeight="1">
      <c r="A26" s="120">
        <v>11</v>
      </c>
      <c r="B26" s="121" t="s">
        <v>69</v>
      </c>
      <c r="C26" s="122">
        <v>1710000</v>
      </c>
      <c r="D26" s="123">
        <v>1350000</v>
      </c>
      <c r="E26" s="124">
        <f t="shared" si="0"/>
        <v>0.78947368421052633</v>
      </c>
      <c r="F26" s="124">
        <v>0.70699999999999996</v>
      </c>
      <c r="G26" s="125"/>
      <c r="H26" s="116"/>
    </row>
    <row r="27" spans="1:8" s="117" customFormat="1" ht="21" customHeight="1">
      <c r="A27" s="120">
        <f>A26+1</f>
        <v>12</v>
      </c>
      <c r="B27" s="121" t="s">
        <v>70</v>
      </c>
      <c r="C27" s="122">
        <v>2000</v>
      </c>
      <c r="D27" s="123">
        <v>1940</v>
      </c>
      <c r="E27" s="124">
        <f t="shared" si="0"/>
        <v>0.97</v>
      </c>
      <c r="F27" s="124">
        <v>0.88700000000000001</v>
      </c>
      <c r="G27" s="125"/>
      <c r="H27" s="116"/>
    </row>
    <row r="28" spans="1:8" s="117" customFormat="1" ht="21" customHeight="1">
      <c r="A28" s="120">
        <f>A27+1</f>
        <v>13</v>
      </c>
      <c r="B28" s="121" t="s">
        <v>11</v>
      </c>
      <c r="C28" s="122">
        <v>200000</v>
      </c>
      <c r="D28" s="123">
        <v>282310</v>
      </c>
      <c r="E28" s="124">
        <f t="shared" si="0"/>
        <v>1.4115500000000001</v>
      </c>
      <c r="F28" s="124">
        <v>1.02</v>
      </c>
      <c r="G28" s="125"/>
      <c r="H28" s="116"/>
    </row>
    <row r="29" spans="1:8" s="118" customFormat="1" ht="21" customHeight="1">
      <c r="A29" s="139" t="s">
        <v>6</v>
      </c>
      <c r="B29" s="140" t="s">
        <v>51</v>
      </c>
      <c r="C29" s="141"/>
      <c r="D29" s="141"/>
      <c r="E29" s="142"/>
      <c r="F29" s="142"/>
      <c r="G29" s="143"/>
      <c r="H29" s="119"/>
    </row>
    <row r="30" spans="1:8" s="118" customFormat="1" ht="17.25" customHeight="1">
      <c r="A30" s="139" t="s">
        <v>12</v>
      </c>
      <c r="B30" s="140" t="s">
        <v>71</v>
      </c>
      <c r="C30" s="141">
        <f>SUM(C31:C36)</f>
        <v>1000000</v>
      </c>
      <c r="D30" s="144">
        <v>1300000</v>
      </c>
      <c r="E30" s="142">
        <f t="shared" si="0"/>
        <v>1.3</v>
      </c>
      <c r="F30" s="142">
        <v>1.1839999999999999</v>
      </c>
      <c r="G30" s="145"/>
      <c r="H30" s="146"/>
    </row>
    <row r="31" spans="1:8" ht="21" customHeight="1">
      <c r="A31" s="94">
        <v>1</v>
      </c>
      <c r="B31" s="95" t="s">
        <v>72</v>
      </c>
      <c r="C31" s="96">
        <v>844000</v>
      </c>
      <c r="D31" s="96"/>
      <c r="E31" s="97"/>
      <c r="F31" s="97"/>
      <c r="G31" s="98"/>
      <c r="H31" s="3"/>
    </row>
    <row r="32" spans="1:8" ht="21" customHeight="1">
      <c r="A32" s="94">
        <f>A31+1</f>
        <v>2</v>
      </c>
      <c r="B32" s="95" t="s">
        <v>73</v>
      </c>
      <c r="C32" s="96">
        <v>3000</v>
      </c>
      <c r="D32" s="96"/>
      <c r="E32" s="97"/>
      <c r="F32" s="97"/>
      <c r="G32" s="98"/>
      <c r="H32" s="3"/>
    </row>
    <row r="33" spans="1:8" ht="21" customHeight="1">
      <c r="A33" s="94">
        <f>A32+1</f>
        <v>3</v>
      </c>
      <c r="B33" s="95" t="s">
        <v>74</v>
      </c>
      <c r="C33" s="96">
        <v>130000</v>
      </c>
      <c r="D33" s="96"/>
      <c r="E33" s="97"/>
      <c r="F33" s="97"/>
      <c r="G33" s="98"/>
      <c r="H33" s="3"/>
    </row>
    <row r="34" spans="1:8" ht="21" customHeight="1">
      <c r="A34" s="94">
        <f>A33+1</f>
        <v>4</v>
      </c>
      <c r="B34" s="95" t="s">
        <v>75</v>
      </c>
      <c r="C34" s="96"/>
      <c r="D34" s="96"/>
      <c r="E34" s="97"/>
      <c r="F34" s="97"/>
      <c r="G34" s="98"/>
      <c r="H34" s="3"/>
    </row>
    <row r="35" spans="1:8" ht="21" customHeight="1">
      <c r="A35" s="94">
        <v>5</v>
      </c>
      <c r="B35" s="95" t="s">
        <v>76</v>
      </c>
      <c r="C35" s="96">
        <v>15000</v>
      </c>
      <c r="D35" s="96"/>
      <c r="E35" s="97"/>
      <c r="F35" s="97"/>
      <c r="G35" s="98"/>
      <c r="H35" s="3"/>
    </row>
    <row r="36" spans="1:8" ht="21" customHeight="1">
      <c r="A36" s="94">
        <v>6</v>
      </c>
      <c r="B36" s="95" t="s">
        <v>77</v>
      </c>
      <c r="C36" s="96">
        <v>8000</v>
      </c>
      <c r="D36" s="96"/>
      <c r="E36" s="97"/>
      <c r="F36" s="97"/>
      <c r="G36" s="98"/>
      <c r="H36" s="3"/>
    </row>
    <row r="37" spans="1:8" s="12" customFormat="1" ht="21" customHeight="1">
      <c r="A37" s="89" t="s">
        <v>13</v>
      </c>
      <c r="B37" s="90" t="s">
        <v>53</v>
      </c>
      <c r="C37" s="91"/>
      <c r="D37" s="91"/>
      <c r="E37" s="92"/>
      <c r="F37" s="92"/>
      <c r="G37" s="93"/>
      <c r="H37" s="77"/>
    </row>
    <row r="38" spans="1:8" s="118" customFormat="1" ht="21" customHeight="1">
      <c r="A38" s="139" t="s">
        <v>1</v>
      </c>
      <c r="B38" s="147" t="s">
        <v>78</v>
      </c>
      <c r="C38" s="141">
        <v>8909457</v>
      </c>
      <c r="D38" s="148">
        <v>8386090</v>
      </c>
      <c r="E38" s="142">
        <f>D38/C38</f>
        <v>0.94125713834187652</v>
      </c>
      <c r="F38" s="142"/>
      <c r="G38" s="143"/>
      <c r="H38" s="149"/>
    </row>
    <row r="39" spans="1:8" ht="21" customHeight="1">
      <c r="A39" s="94">
        <v>1</v>
      </c>
      <c r="B39" s="105" t="s">
        <v>79</v>
      </c>
      <c r="C39" s="106"/>
      <c r="D39" s="106"/>
      <c r="E39" s="107"/>
      <c r="F39" s="107"/>
      <c r="G39" s="98"/>
      <c r="H39" s="3"/>
    </row>
    <row r="40" spans="1:8" ht="21" customHeight="1">
      <c r="A40" s="108">
        <v>2</v>
      </c>
      <c r="B40" s="109" t="s">
        <v>80</v>
      </c>
      <c r="C40" s="110"/>
      <c r="D40" s="110"/>
      <c r="E40" s="111"/>
      <c r="F40" s="112"/>
      <c r="G40" s="1"/>
      <c r="H40" s="3"/>
    </row>
  </sheetData>
  <mergeCells count="10">
    <mergeCell ref="H7:H8"/>
    <mergeCell ref="A3:F3"/>
    <mergeCell ref="D1:F1"/>
    <mergeCell ref="D7:D8"/>
    <mergeCell ref="E7:F7"/>
    <mergeCell ref="A4:F4"/>
    <mergeCell ref="A7:A8"/>
    <mergeCell ref="B7:B8"/>
    <mergeCell ref="C7:C8"/>
    <mergeCell ref="A6:C6"/>
  </mergeCells>
  <printOptions horizontalCentered="1"/>
  <pageMargins left="0.23622047244094491" right="0.23622047244094491" top="0.51181102362204722" bottom="0.43307086614173229" header="0.15748031496062992" footer="0.15748031496062992"/>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2"/>
  <sheetViews>
    <sheetView tabSelected="1" workbookViewId="0">
      <selection activeCell="K8" sqref="K8"/>
    </sheetView>
  </sheetViews>
  <sheetFormatPr defaultColWidth="10" defaultRowHeight="15.75"/>
  <cols>
    <col min="1" max="1" width="4.6640625" style="2" customWidth="1"/>
    <col min="2" max="2" width="50.88671875" style="2" customWidth="1"/>
    <col min="3" max="3" width="11.109375" style="2" customWidth="1"/>
    <col min="4" max="4" width="11" style="2" customWidth="1"/>
    <col min="5" max="5" width="8.6640625" style="76" customWidth="1"/>
    <col min="6" max="7" width="9.6640625" style="76" customWidth="1"/>
    <col min="8" max="8" width="8.88671875" style="2" bestFit="1" customWidth="1"/>
    <col min="9" max="16384" width="10" style="2"/>
  </cols>
  <sheetData>
    <row r="1" spans="1:8" s="20" customFormat="1" ht="21" customHeight="1">
      <c r="A1" s="17" t="s">
        <v>47</v>
      </c>
      <c r="B1" s="17"/>
      <c r="C1" s="18"/>
      <c r="D1" s="230" t="s">
        <v>33</v>
      </c>
      <c r="E1" s="230"/>
      <c r="F1" s="230"/>
      <c r="G1" s="19"/>
    </row>
    <row r="2" spans="1:8" s="20" customFormat="1" ht="21" customHeight="1">
      <c r="A2" s="17"/>
      <c r="B2" s="17"/>
      <c r="C2" s="18"/>
      <c r="D2" s="19"/>
      <c r="E2" s="19"/>
      <c r="F2" s="19"/>
      <c r="G2" s="19"/>
    </row>
    <row r="3" spans="1:8" s="20" customFormat="1" ht="21" customHeight="1">
      <c r="A3" s="17"/>
      <c r="B3" s="17"/>
      <c r="C3" s="18"/>
      <c r="D3" s="19"/>
      <c r="E3" s="19"/>
      <c r="F3" s="19"/>
      <c r="G3" s="19"/>
    </row>
    <row r="4" spans="1:8" s="20" customFormat="1" ht="21.95" customHeight="1">
      <c r="A4" s="229" t="s">
        <v>97</v>
      </c>
      <c r="B4" s="229"/>
      <c r="C4" s="229"/>
      <c r="D4" s="229"/>
      <c r="E4" s="229"/>
      <c r="F4" s="229"/>
      <c r="G4" s="21"/>
    </row>
    <row r="5" spans="1:8" s="20" customFormat="1" ht="18.75">
      <c r="A5" s="234" t="s">
        <v>95</v>
      </c>
      <c r="B5" s="234"/>
      <c r="C5" s="234"/>
      <c r="D5" s="234"/>
      <c r="E5" s="234"/>
      <c r="F5" s="234"/>
      <c r="G5" s="22"/>
    </row>
    <row r="6" spans="1:8" s="20" customFormat="1" ht="21.95" customHeight="1">
      <c r="A6" s="22"/>
      <c r="B6" s="22"/>
      <c r="C6" s="22"/>
      <c r="D6" s="22"/>
      <c r="E6" s="22"/>
      <c r="F6" s="22"/>
      <c r="G6" s="22"/>
    </row>
    <row r="7" spans="1:8" ht="25.5" customHeight="1">
      <c r="A7" s="23"/>
      <c r="B7" s="23"/>
      <c r="C7" s="20"/>
      <c r="D7" s="248" t="s">
        <v>20</v>
      </c>
      <c r="E7" s="248"/>
      <c r="F7" s="248"/>
      <c r="G7" s="24"/>
    </row>
    <row r="8" spans="1:8" s="26" customFormat="1" ht="36.75" customHeight="1">
      <c r="A8" s="243" t="s">
        <v>24</v>
      </c>
      <c r="B8" s="242" t="s">
        <v>26</v>
      </c>
      <c r="C8" s="244" t="s">
        <v>88</v>
      </c>
      <c r="D8" s="246" t="s">
        <v>94</v>
      </c>
      <c r="E8" s="249" t="s">
        <v>37</v>
      </c>
      <c r="F8" s="250"/>
      <c r="G8" s="25"/>
      <c r="H8" s="240" t="s">
        <v>92</v>
      </c>
    </row>
    <row r="9" spans="1:8" s="26" customFormat="1" ht="55.5" customHeight="1">
      <c r="A9" s="243"/>
      <c r="B9" s="243"/>
      <c r="C9" s="245"/>
      <c r="D9" s="247"/>
      <c r="E9" s="27" t="s">
        <v>27</v>
      </c>
      <c r="F9" s="28" t="s">
        <v>28</v>
      </c>
      <c r="G9" s="29"/>
      <c r="H9" s="241"/>
    </row>
    <row r="10" spans="1:8" s="36" customFormat="1" ht="16.5" customHeight="1">
      <c r="A10" s="30"/>
      <c r="B10" s="31" t="s">
        <v>35</v>
      </c>
      <c r="C10" s="32">
        <v>11544800</v>
      </c>
      <c r="D10" s="33">
        <v>12190271</v>
      </c>
      <c r="E10" s="34">
        <f>D10/C10</f>
        <v>1.0559101067147114</v>
      </c>
      <c r="F10" s="34">
        <v>1.151</v>
      </c>
      <c r="G10" s="35"/>
      <c r="H10" s="7"/>
    </row>
    <row r="11" spans="1:8" ht="20.100000000000001" customHeight="1">
      <c r="A11" s="4" t="s">
        <v>0</v>
      </c>
      <c r="B11" s="9" t="s">
        <v>38</v>
      </c>
      <c r="C11" s="5">
        <v>10317587.800000001</v>
      </c>
      <c r="D11" s="10">
        <v>10784131</v>
      </c>
      <c r="E11" s="37">
        <f>D11/C11</f>
        <v>1.0452182437449187</v>
      </c>
      <c r="F11" s="37">
        <v>1.145</v>
      </c>
      <c r="G11" s="38"/>
      <c r="H11" s="16"/>
    </row>
    <row r="12" spans="1:8" s="44" customFormat="1" ht="20.100000000000001" customHeight="1">
      <c r="A12" s="39" t="s">
        <v>5</v>
      </c>
      <c r="B12" s="40" t="s">
        <v>3</v>
      </c>
      <c r="C12" s="41">
        <v>3439850</v>
      </c>
      <c r="D12" s="10">
        <v>4360646</v>
      </c>
      <c r="E12" s="42">
        <f>D12/C12</f>
        <v>1.2676849281218658</v>
      </c>
      <c r="F12" s="42">
        <v>1.155</v>
      </c>
      <c r="G12" s="43"/>
      <c r="H12" s="16"/>
    </row>
    <row r="13" spans="1:8" s="44" customFormat="1" ht="20.100000000000001" customHeight="1">
      <c r="A13" s="45">
        <v>1</v>
      </c>
      <c r="B13" s="46" t="s">
        <v>81</v>
      </c>
      <c r="C13" s="47">
        <v>3257930</v>
      </c>
      <c r="D13" s="13">
        <v>4211526</v>
      </c>
      <c r="E13" s="42">
        <f>D13/C13</f>
        <v>1.2926999659292864</v>
      </c>
      <c r="F13" s="42">
        <v>1.139</v>
      </c>
      <c r="G13" s="43"/>
      <c r="H13" s="48"/>
    </row>
    <row r="14" spans="1:8" s="44" customFormat="1" ht="54.75" customHeight="1">
      <c r="A14" s="45">
        <v>2</v>
      </c>
      <c r="B14" s="49" t="s">
        <v>82</v>
      </c>
      <c r="C14" s="47">
        <v>181920</v>
      </c>
      <c r="D14" s="13">
        <v>149120</v>
      </c>
      <c r="E14" s="42">
        <f>D14/C14</f>
        <v>0.81970096745822341</v>
      </c>
      <c r="F14" s="42">
        <v>1.9330000000000001</v>
      </c>
      <c r="G14" s="43"/>
      <c r="H14" s="48"/>
    </row>
    <row r="15" spans="1:8" s="44" customFormat="1" ht="20.100000000000001" customHeight="1">
      <c r="A15" s="45">
        <v>3</v>
      </c>
      <c r="B15" s="50" t="s">
        <v>25</v>
      </c>
      <c r="C15" s="47"/>
      <c r="D15" s="47"/>
      <c r="E15" s="42"/>
      <c r="F15" s="42"/>
      <c r="G15" s="51"/>
      <c r="H15" s="52"/>
    </row>
    <row r="16" spans="1:8" s="44" customFormat="1" ht="20.100000000000001" customHeight="1">
      <c r="A16" s="39" t="s">
        <v>6</v>
      </c>
      <c r="B16" s="40" t="s">
        <v>2</v>
      </c>
      <c r="C16" s="41">
        <v>6008147.7999999998</v>
      </c>
      <c r="D16" s="10">
        <v>6409805</v>
      </c>
      <c r="E16" s="53">
        <f>D16/C16</f>
        <v>1.0668520837653162</v>
      </c>
      <c r="F16" s="53">
        <v>1.1459999999999999</v>
      </c>
      <c r="G16" s="54"/>
      <c r="H16" s="16"/>
    </row>
    <row r="17" spans="1:8" s="44" customFormat="1" ht="20.100000000000001" customHeight="1">
      <c r="A17" s="39"/>
      <c r="B17" s="46" t="s">
        <v>18</v>
      </c>
      <c r="C17" s="55"/>
      <c r="D17" s="55"/>
      <c r="E17" s="42"/>
      <c r="F17" s="42"/>
      <c r="G17" s="51"/>
      <c r="H17" s="56"/>
    </row>
    <row r="18" spans="1:8" s="44" customFormat="1" ht="20.100000000000001" customHeight="1">
      <c r="A18" s="45">
        <v>1</v>
      </c>
      <c r="B18" s="46" t="s">
        <v>29</v>
      </c>
      <c r="C18" s="47">
        <v>2315300</v>
      </c>
      <c r="D18" s="57">
        <v>2313511</v>
      </c>
      <c r="E18" s="42">
        <f>D18/C18</f>
        <v>0.99922731395499498</v>
      </c>
      <c r="F18" s="42">
        <v>1.075</v>
      </c>
      <c r="G18" s="43"/>
      <c r="H18" s="58"/>
    </row>
    <row r="19" spans="1:8" s="44" customFormat="1" ht="20.100000000000001" customHeight="1">
      <c r="A19" s="45">
        <f>A18+1</f>
        <v>2</v>
      </c>
      <c r="B19" s="46" t="s">
        <v>19</v>
      </c>
      <c r="C19" s="47">
        <v>42140</v>
      </c>
      <c r="D19" s="13">
        <v>34769</v>
      </c>
      <c r="E19" s="42">
        <f t="shared" ref="E19:E30" si="0">D19/C19</f>
        <v>0.8250830564784053</v>
      </c>
      <c r="F19" s="42">
        <v>1.5209999999999999</v>
      </c>
      <c r="G19" s="43"/>
      <c r="H19" s="59"/>
    </row>
    <row r="20" spans="1:8" s="44" customFormat="1" ht="20.100000000000001" customHeight="1">
      <c r="A20" s="45">
        <f t="shared" ref="A20:A27" si="1">A19+1</f>
        <v>3</v>
      </c>
      <c r="B20" s="46" t="s">
        <v>83</v>
      </c>
      <c r="C20" s="47">
        <v>464190</v>
      </c>
      <c r="D20" s="13">
        <v>1014939</v>
      </c>
      <c r="E20" s="42">
        <f t="shared" si="0"/>
        <v>2.1864732114005041</v>
      </c>
      <c r="F20" s="42">
        <v>2.1789999999999998</v>
      </c>
      <c r="G20" s="43"/>
      <c r="H20" s="59"/>
    </row>
    <row r="21" spans="1:8" s="44" customFormat="1" ht="20.100000000000001" customHeight="1">
      <c r="A21" s="45">
        <f t="shared" si="1"/>
        <v>4</v>
      </c>
      <c r="B21" s="46" t="s">
        <v>39</v>
      </c>
      <c r="C21" s="47">
        <v>110880</v>
      </c>
      <c r="D21" s="13">
        <v>101101</v>
      </c>
      <c r="E21" s="42">
        <f t="shared" si="0"/>
        <v>0.91180555555555554</v>
      </c>
      <c r="F21" s="42">
        <v>1.3029999999999999</v>
      </c>
      <c r="G21" s="43"/>
      <c r="H21" s="59"/>
    </row>
    <row r="22" spans="1:8" s="44" customFormat="1" ht="20.100000000000001" customHeight="1">
      <c r="A22" s="45">
        <f t="shared" si="1"/>
        <v>5</v>
      </c>
      <c r="B22" s="46" t="s">
        <v>40</v>
      </c>
      <c r="C22" s="47">
        <v>60000</v>
      </c>
      <c r="D22" s="13">
        <v>58547</v>
      </c>
      <c r="E22" s="42">
        <f t="shared" si="0"/>
        <v>0.97578333333333334</v>
      </c>
      <c r="F22" s="42">
        <v>1.3069999999999999</v>
      </c>
      <c r="G22" s="43"/>
      <c r="H22" s="59"/>
    </row>
    <row r="23" spans="1:8" s="44" customFormat="1" ht="20.100000000000001" customHeight="1">
      <c r="A23" s="45">
        <f t="shared" si="1"/>
        <v>6</v>
      </c>
      <c r="B23" s="46" t="s">
        <v>41</v>
      </c>
      <c r="C23" s="47">
        <v>33900</v>
      </c>
      <c r="D23" s="13">
        <v>30435</v>
      </c>
      <c r="E23" s="42">
        <f t="shared" si="0"/>
        <v>0.89778761061946899</v>
      </c>
      <c r="F23" s="42">
        <v>1.1180000000000001</v>
      </c>
      <c r="G23" s="43"/>
      <c r="H23" s="59"/>
    </row>
    <row r="24" spans="1:8" s="44" customFormat="1" ht="20.100000000000001" customHeight="1">
      <c r="A24" s="45">
        <f t="shared" si="1"/>
        <v>7</v>
      </c>
      <c r="B24" s="46" t="s">
        <v>42</v>
      </c>
      <c r="C24" s="47">
        <v>131770</v>
      </c>
      <c r="D24" s="13">
        <v>127463</v>
      </c>
      <c r="E24" s="42">
        <f t="shared" si="0"/>
        <v>0.96731425969492302</v>
      </c>
      <c r="F24" s="42">
        <v>1.073</v>
      </c>
      <c r="G24" s="43"/>
      <c r="H24" s="59"/>
    </row>
    <row r="25" spans="1:8" s="44" customFormat="1" ht="20.100000000000001" customHeight="1">
      <c r="A25" s="45">
        <f t="shared" si="1"/>
        <v>8</v>
      </c>
      <c r="B25" s="46" t="s">
        <v>43</v>
      </c>
      <c r="C25" s="47">
        <v>878795</v>
      </c>
      <c r="D25" s="13">
        <v>762859</v>
      </c>
      <c r="E25" s="42">
        <f t="shared" si="0"/>
        <v>0.86807389664256174</v>
      </c>
      <c r="F25" s="42" t="s">
        <v>96</v>
      </c>
      <c r="G25" s="43"/>
      <c r="H25" s="59"/>
    </row>
    <row r="26" spans="1:8" s="44" customFormat="1" ht="20.100000000000001" customHeight="1">
      <c r="A26" s="45">
        <f t="shared" si="1"/>
        <v>9</v>
      </c>
      <c r="B26" s="46" t="s">
        <v>44</v>
      </c>
      <c r="C26" s="47">
        <v>1112490</v>
      </c>
      <c r="D26" s="57">
        <v>1118033</v>
      </c>
      <c r="E26" s="42">
        <f t="shared" si="0"/>
        <v>1.0049825166967794</v>
      </c>
      <c r="F26" s="42">
        <v>1.089</v>
      </c>
      <c r="G26" s="43"/>
      <c r="H26" s="58"/>
    </row>
    <row r="27" spans="1:8" s="44" customFormat="1" ht="20.100000000000001" customHeight="1">
      <c r="A27" s="45">
        <f t="shared" si="1"/>
        <v>10</v>
      </c>
      <c r="B27" s="46" t="s">
        <v>30</v>
      </c>
      <c r="C27" s="47">
        <v>346350</v>
      </c>
      <c r="D27" s="13">
        <v>362441</v>
      </c>
      <c r="E27" s="42">
        <f t="shared" si="0"/>
        <v>1.04645878446658</v>
      </c>
      <c r="F27" s="42">
        <v>0.93200000000000005</v>
      </c>
      <c r="G27" s="43"/>
      <c r="H27" s="59"/>
    </row>
    <row r="28" spans="1:8" s="63" customFormat="1" ht="20.100000000000001" customHeight="1">
      <c r="A28" s="39" t="s">
        <v>12</v>
      </c>
      <c r="B28" s="60" t="s">
        <v>45</v>
      </c>
      <c r="C28" s="41">
        <v>1450</v>
      </c>
      <c r="D28" s="61">
        <v>990</v>
      </c>
      <c r="E28" s="53">
        <f t="shared" si="0"/>
        <v>0.6827586206896552</v>
      </c>
      <c r="F28" s="53">
        <v>1.1479999999999999</v>
      </c>
      <c r="G28" s="54"/>
      <c r="H28" s="62"/>
    </row>
    <row r="29" spans="1:8" s="63" customFormat="1" ht="20.100000000000001" customHeight="1">
      <c r="A29" s="39" t="s">
        <v>13</v>
      </c>
      <c r="B29" s="40" t="s">
        <v>22</v>
      </c>
      <c r="C29" s="41">
        <v>1000</v>
      </c>
      <c r="D29" s="150">
        <v>1000</v>
      </c>
      <c r="E29" s="53">
        <f t="shared" si="0"/>
        <v>1</v>
      </c>
      <c r="F29" s="53"/>
      <c r="G29" s="54"/>
      <c r="H29" s="62"/>
    </row>
    <row r="30" spans="1:8" s="63" customFormat="1" ht="20.100000000000001" customHeight="1">
      <c r="A30" s="39" t="s">
        <v>17</v>
      </c>
      <c r="B30" s="40" t="s">
        <v>21</v>
      </c>
      <c r="C30" s="41">
        <v>205900</v>
      </c>
      <c r="D30" s="150">
        <v>0</v>
      </c>
      <c r="E30" s="53">
        <f t="shared" si="0"/>
        <v>0</v>
      </c>
      <c r="F30" s="53"/>
      <c r="G30" s="54"/>
      <c r="H30" s="62"/>
    </row>
    <row r="31" spans="1:8" s="63" customFormat="1" ht="30" customHeight="1">
      <c r="A31" s="39" t="s">
        <v>1</v>
      </c>
      <c r="B31" s="64" t="s">
        <v>84</v>
      </c>
      <c r="C31" s="41">
        <v>1227212</v>
      </c>
      <c r="D31" s="14">
        <v>1406140</v>
      </c>
      <c r="E31" s="53">
        <f>D31/C31</f>
        <v>1.1458003996049582</v>
      </c>
      <c r="F31" s="53">
        <v>1.2010000000000001</v>
      </c>
      <c r="G31" s="54"/>
      <c r="H31" s="15"/>
    </row>
    <row r="32" spans="1:8" s="63" customFormat="1" ht="20.100000000000001" customHeight="1">
      <c r="A32" s="39" t="s">
        <v>5</v>
      </c>
      <c r="B32" s="40" t="s">
        <v>46</v>
      </c>
      <c r="C32" s="41">
        <v>0</v>
      </c>
      <c r="D32" s="10">
        <v>18164</v>
      </c>
      <c r="E32" s="53"/>
      <c r="F32" s="53">
        <v>7.9000000000000001E-2</v>
      </c>
      <c r="G32" s="54"/>
      <c r="H32" s="62"/>
    </row>
    <row r="33" spans="1:8" s="65" customFormat="1" ht="20.100000000000001" customHeight="1">
      <c r="A33" s="39" t="s">
        <v>6</v>
      </c>
      <c r="B33" s="40" t="s">
        <v>48</v>
      </c>
      <c r="C33" s="41">
        <v>1227212</v>
      </c>
      <c r="D33" s="10">
        <v>1387976</v>
      </c>
      <c r="E33" s="53">
        <f>D33/C33</f>
        <v>1.1309993709318358</v>
      </c>
      <c r="F33" s="53">
        <v>1.4750000000000001</v>
      </c>
      <c r="G33" s="54"/>
      <c r="H33" s="16"/>
    </row>
    <row r="34" spans="1:8" s="67" customFormat="1" ht="22.5" customHeight="1">
      <c r="A34" s="45">
        <v>1</v>
      </c>
      <c r="B34" s="46" t="s">
        <v>46</v>
      </c>
      <c r="C34" s="47"/>
      <c r="D34" s="47"/>
      <c r="E34" s="42"/>
      <c r="F34" s="42"/>
      <c r="G34" s="66"/>
      <c r="H34" s="11"/>
    </row>
    <row r="35" spans="1:8" s="44" customFormat="1" ht="22.5" customHeight="1">
      <c r="A35" s="45">
        <v>2</v>
      </c>
      <c r="B35" s="46" t="s">
        <v>85</v>
      </c>
      <c r="C35" s="47">
        <v>1114420</v>
      </c>
      <c r="D35" s="68">
        <v>1174839</v>
      </c>
      <c r="E35" s="42">
        <f>D35/C35</f>
        <v>1.0542156458067873</v>
      </c>
      <c r="F35" s="42">
        <v>1.657</v>
      </c>
      <c r="G35" s="43"/>
      <c r="H35" s="69"/>
    </row>
    <row r="36" spans="1:8" s="44" customFormat="1" ht="25.5" customHeight="1">
      <c r="A36" s="70">
        <v>3</v>
      </c>
      <c r="B36" s="71" t="s">
        <v>86</v>
      </c>
      <c r="C36" s="72">
        <v>112792</v>
      </c>
      <c r="D36" s="73">
        <v>213137</v>
      </c>
      <c r="E36" s="74">
        <f>D36/C36</f>
        <v>1.8896464288247394</v>
      </c>
      <c r="F36" s="74">
        <v>0.91900000000000004</v>
      </c>
      <c r="G36" s="43"/>
      <c r="H36" s="69"/>
    </row>
    <row r="37" spans="1:8" ht="19.5" customHeight="1">
      <c r="A37" s="75"/>
      <c r="B37" s="75"/>
      <c r="C37" s="20"/>
      <c r="D37" s="20"/>
      <c r="E37" s="18"/>
      <c r="F37" s="18"/>
      <c r="G37" s="18"/>
    </row>
    <row r="38" spans="1:8" ht="18.75" customHeight="1">
      <c r="A38" s="75"/>
      <c r="B38" s="75"/>
      <c r="C38" s="20"/>
      <c r="D38" s="20"/>
    </row>
    <row r="39" spans="1:8" ht="18.75">
      <c r="A39" s="20"/>
      <c r="B39" s="20"/>
      <c r="C39" s="20"/>
      <c r="D39" s="20"/>
    </row>
    <row r="40" spans="1:8" ht="18.75">
      <c r="A40" s="20"/>
      <c r="B40" s="20"/>
      <c r="C40" s="20"/>
      <c r="D40" s="20"/>
    </row>
    <row r="41" spans="1:8" ht="18.75">
      <c r="A41" s="20"/>
      <c r="B41" s="20"/>
      <c r="C41" s="20"/>
      <c r="D41" s="20"/>
    </row>
    <row r="42" spans="1:8" ht="18.75">
      <c r="A42" s="20"/>
      <c r="B42" s="20"/>
      <c r="C42" s="20"/>
      <c r="D42" s="20"/>
    </row>
  </sheetData>
  <mergeCells count="10">
    <mergeCell ref="H8:H9"/>
    <mergeCell ref="D1:F1"/>
    <mergeCell ref="B8:B9"/>
    <mergeCell ref="C8:C9"/>
    <mergeCell ref="D8:D9"/>
    <mergeCell ref="A5:F5"/>
    <mergeCell ref="A4:F4"/>
    <mergeCell ref="D7:F7"/>
    <mergeCell ref="E8:F8"/>
    <mergeCell ref="A8:A9"/>
  </mergeCells>
  <printOptions horizontalCentered="1"/>
  <pageMargins left="0.25" right="0.25" top="0.5" bottom="0.25" header="0.15748031496063" footer="0.1574803149606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59</vt:lpstr>
      <vt:lpstr>60</vt:lpstr>
      <vt:lpstr>61</vt:lpstr>
      <vt:lpstr>'59'!Print_Area</vt:lpstr>
      <vt:lpstr>'60'!Print_Area</vt:lpstr>
      <vt:lpstr>'59'!Print_Titles</vt:lpstr>
      <vt:lpstr>'60'!Print_Titles</vt:lpstr>
      <vt:lpstr>'61'!Print_Titles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2023-01-27T08:35:41Z</dcterms:created>
  <dcterms:modified xsi:type="dcterms:W3CDTF">2023-01-27T08:36:06Z</dcterms:modified>
</cp:coreProperties>
</file>