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E:\So Tai chinh\Cong Web\2023\Cong khai ngan sach\Tinh hinh\2022\Q3\"/>
    </mc:Choice>
  </mc:AlternateContent>
  <xr:revisionPtr revIDLastSave="0" documentId="13_ncr:1_{AB390B97-AAB5-4DED-BDF1-9A7B5257AB1D}" xr6:coauthVersionLast="46" xr6:coauthVersionMax="46" xr10:uidLastSave="{00000000-0000-0000-0000-000000000000}"/>
  <bookViews>
    <workbookView xWindow="-120" yWindow="-120" windowWidth="20730" windowHeight="11160" xr2:uid="{00000000-000D-0000-FFFF-FFFF00000000}"/>
  </bookViews>
  <sheets>
    <sheet name="60" sheetId="38"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 localSheetId="0">'60'!$A$1:$F$31</definedName>
    <definedName name="_xlnm.Print_Area">#REF!</definedName>
    <definedName name="PRINT_AREA_MI">#REF!</definedName>
    <definedName name="_xlnm.Print_Titles" localSheetId="0">'60'!$8:$11</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G19" i="38" l="1"/>
  <c r="F19" i="38" s="1"/>
  <c r="G11" i="38"/>
  <c r="G10" i="38" s="1"/>
  <c r="F26" i="38"/>
  <c r="E18" i="38"/>
  <c r="F18" i="38"/>
  <c r="E39" i="38"/>
  <c r="E29" i="38"/>
  <c r="E28" i="38"/>
  <c r="E27" i="38"/>
  <c r="E26" i="38"/>
  <c r="E25" i="38"/>
  <c r="E23" i="38"/>
  <c r="E22" i="38"/>
  <c r="E21" i="38"/>
  <c r="E17" i="38"/>
  <c r="E16" i="38"/>
  <c r="E15" i="38"/>
  <c r="E14" i="38"/>
  <c r="E13" i="38"/>
  <c r="E12" i="38"/>
  <c r="F39" i="38"/>
  <c r="F31" i="38"/>
  <c r="F29" i="38"/>
  <c r="F28" i="38"/>
  <c r="F27" i="38"/>
  <c r="F25" i="38"/>
  <c r="F23" i="38"/>
  <c r="F22" i="38"/>
  <c r="F21" i="38"/>
  <c r="F17" i="38"/>
  <c r="F16" i="38"/>
  <c r="F15" i="38"/>
  <c r="F14" i="38"/>
  <c r="F13" i="38"/>
  <c r="F12" i="38"/>
  <c r="D19" i="38"/>
  <c r="C19" i="38"/>
  <c r="C11" i="38"/>
  <c r="C10" i="38"/>
  <c r="E31" i="38"/>
  <c r="A33" i="38"/>
  <c r="A34" i="38" s="1"/>
  <c r="A35" i="38" s="1"/>
  <c r="A28" i="38"/>
  <c r="A29" i="38"/>
  <c r="A26" i="38"/>
  <c r="A13" i="38"/>
  <c r="A14" i="38"/>
  <c r="A15" i="38"/>
  <c r="A16" i="38" s="1"/>
  <c r="A17" i="38" s="1"/>
  <c r="A18" i="38" s="1"/>
  <c r="D11" i="38"/>
  <c r="E19" i="38"/>
  <c r="D10" i="38"/>
  <c r="E10" i="38" s="1"/>
  <c r="F11" i="38"/>
  <c r="E11" i="38"/>
  <c r="F10" i="38" l="1"/>
</calcChain>
</file>

<file path=xl/sharedStrings.xml><?xml version="1.0" encoding="utf-8"?>
<sst xmlns="http://schemas.openxmlformats.org/spreadsheetml/2006/main" count="56" uniqueCount="52">
  <si>
    <t>A</t>
  </si>
  <si>
    <t>B</t>
  </si>
  <si>
    <t>Thu nội địa</t>
  </si>
  <si>
    <t>I</t>
  </si>
  <si>
    <t>II</t>
  </si>
  <si>
    <t>Thuế thu nhập cá nhân</t>
  </si>
  <si>
    <t>Thuế bảo vệ môi trường</t>
  </si>
  <si>
    <t>Thu khác ngân sách</t>
  </si>
  <si>
    <t>III</t>
  </si>
  <si>
    <t>IV</t>
  </si>
  <si>
    <t>Thuế sử dụng đất phi nông nghiệp</t>
  </si>
  <si>
    <t>Lệ phí trước bạ</t>
  </si>
  <si>
    <t>Thu tiền sử dụng đất</t>
  </si>
  <si>
    <t>Đơn vị: Triệu đồng</t>
  </si>
  <si>
    <t>Thu tiền cấp quyền khai thác khoáng sản</t>
  </si>
  <si>
    <t>STT</t>
  </si>
  <si>
    <t>NỘI DUNG</t>
  </si>
  <si>
    <t>DỰ TOÁN NĂM</t>
  </si>
  <si>
    <t>CÙNG KỲ NĂM TRƯỚC</t>
  </si>
  <si>
    <t>Biểu số 60/CK-NSNN</t>
  </si>
  <si>
    <t>SO SÁNH ƯỚC THỰC HIỆN VỚI (%)</t>
  </si>
  <si>
    <t>UBND TỈNH TÂY NINH</t>
  </si>
  <si>
    <t>Thu từ dầu thô</t>
  </si>
  <si>
    <t>Thu viện trợ</t>
  </si>
  <si>
    <t>TỔNG THU NSNN TRÊN ĐỊA BÀN</t>
  </si>
  <si>
    <t>Thu từ khu vực DNNN</t>
  </si>
  <si>
    <t xml:space="preserve">Thu từ khu vực doanh nghiệp có vốn đầu tư nước ngoài </t>
  </si>
  <si>
    <t>Thu từ khu vực kinh tế ngoài quốc doanh</t>
  </si>
  <si>
    <t xml:space="preserve">Thu phí, lệ phí </t>
  </si>
  <si>
    <t>Các khoản thu về nhà, đất</t>
  </si>
  <si>
    <t>-</t>
  </si>
  <si>
    <t>Thuế sử dụng đất nông nghiệp</t>
  </si>
  <si>
    <t>Tiền cho thuê đất, thuê mặt nước</t>
  </si>
  <si>
    <t>Tiền cho thuê và tiền bán nhà ở thuộc sở hữu nhà nước</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</si>
  <si>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</si>
  <si>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</si>
  <si>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</si>
  <si>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</si>
  <si>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</si>
  <si>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</si>
  <si>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</si>
  <si>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</si>
  <si>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</si>
  <si>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</si>
  <si>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NSĐP ĐƯỢC HƯỞNG THEO PHÂN CẤP</t>
  </si>
  <si>
    <t>Từ các khoản thu phân chia</t>
  </si>
  <si>
    <t>Các khoản thu NSĐP được hưởng 100%</t>
  </si>
  <si>
    <t>DỰ TOÁN NĂM 2022</t>
  </si>
  <si>
    <t>ƯỚC THỰC HIỆN 9 THÁNG</t>
  </si>
  <si>
    <t>9 tháng năm 2021</t>
  </si>
  <si>
    <t>ƯỚC THỰC HIỆN THU NGÂN SÁCH NHÀ NƯỚC 9 THÁNG NĂM 2022</t>
  </si>
  <si>
    <t>(Kèm theo Báo cáo số:     386    /BC-UBND ngày   12   /10/2022 của Ủy ban nhân dân tỉnh Tây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</si>
</sst>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_(&quot;$&quot;* #,##0.00_);_(&quot;$&quot;* \(#,##0.00\);_(&quot;$&quot;* &quot;-&quot;??_);_(@_)"/>
    <numFmt numFmtId="166" formatCode="_(* #,##0.00_);_(* \(#,##0.00\);_(* &quot;-&quot;??_);_(@_)"/>
    <numFmt numFmtId="167" formatCode="0.0%"/>
    <numFmt numFmtId="169" formatCode="#,###;\-#,###;&quot;&quot;;_(@_)"/>
  </numFmts>
  <fonts count="23">
    <font>
      <sz val="12"/>
      <name val=".VnArial Narrow"/>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2"/>
      <name val="Times New Roman"/>
      <family val="1"/>
    </font>
    <font>
      <sz val="12"/>
      <name val="Times New Roman"/>
      <family val="1"/>
    </font>
    <font>
      <sz val="10"/>
      <name val="Arial"/>
      <family val="2"/>
    </font>
    <font>
      <sz val="11"/>
      <color theme="1"/>
      <name val="Calibri"/>
      <family val="2"/>
      <charset val="163"/>
      <scheme val="minor"/>
    </font>
    <font>
      <sz val="11"/>
      <color theme="1"/>
      <name val="Calibri"/>
      <family val="2"/>
      <scheme val="minor"/>
    </font>
    <font>
      <sz val="12"/>
      <color theme="1"/>
      <name val="Times New Roman"/>
      <family val="2"/>
    </font>
    <font>
      <i/>
      <sz val="12"/>
      <color theme="1"/>
      <name val="Times New Roman"/>
      <family val="1"/>
    </font>
    <font>
      <b/>
      <sz val="12"/>
      <color theme="1"/>
      <name val="Times New Roman"/>
      <family val="1"/>
    </font>
    <font>
      <sz val="12"/>
      <color theme="1"/>
      <name val="Times New Roman"/>
      <family val="1"/>
    </font>
    <font>
      <sz val="13"/>
      <color theme="1"/>
      <name val="Times New Roman"/>
      <family val="1"/>
    </font>
    <font>
      <i/>
      <sz val="14"/>
      <color theme="1"/>
      <name val="Times New Roman"/>
      <family val="1"/>
    </font>
    <font>
      <sz val="14"/>
      <color theme="1"/>
      <name val="Times New Roman"/>
      <family val="1"/>
    </font>
    <font>
      <b/>
      <sz val="14"/>
      <color theme="1"/>
      <name val="Times New Roman"/>
      <family val="1"/>
    </font>
    <font>
      <b/>
      <sz val="13"/>
      <color theme="1"/>
      <name val="Times New Roman"/>
      <family val="1"/>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1">
    <xf numFmtId="0" fontId="0" fillId="0" borderId="0"/>
    <xf numFmtId="166" fontId="6" fillId="0" borderId="0" applyFont="0" applyFill="0" applyBorder="0" applyAlignment="0" applyProtection="0"/>
    <xf numFmtId="164" fontId="13" fillId="0" borderId="0" applyFont="0" applyFill="0" applyBorder="0" applyAlignment="0" applyProtection="0"/>
    <xf numFmtId="43"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5" fontId="6" fillId="0" borderId="0" applyFont="0" applyFill="0" applyBorder="0" applyAlignment="0" applyProtection="0"/>
    <xf numFmtId="0" fontId="8" fillId="0" borderId="1" applyNumberFormat="0" applyFont="0" applyAlignment="0"/>
    <xf numFmtId="0" fontId="7" fillId="0" borderId="1" applyNumberFormat="0" applyFont="0" applyAlignment="0"/>
    <xf numFmtId="169" fontId="5" fillId="0" borderId="0" applyFont="0" applyFill="0" applyBorder="0" applyAlignment="0" applyProtection="0"/>
    <xf numFmtId="0" fontId="1" fillId="0" borderId="0"/>
    <xf numFmtId="0" fontId="14" fillId="0" borderId="0"/>
    <xf numFmtId="0" fontId="11" fillId="0" borderId="0"/>
    <xf numFmtId="0" fontId="3" fillId="0" borderId="0"/>
    <xf numFmtId="0" fontId="10" fillId="0" borderId="0"/>
    <xf numFmtId="0" fontId="9" fillId="0" borderId="0"/>
    <xf numFmtId="0" fontId="2" fillId="0" borderId="0"/>
    <xf numFmtId="0" fontId="13" fillId="0" borderId="0"/>
    <xf numFmtId="0" fontId="13" fillId="0" borderId="0"/>
    <xf numFmtId="0" fontId="12" fillId="0" borderId="0"/>
    <xf numFmtId="0" fontId="12" fillId="0" borderId="0"/>
    <xf numFmtId="0" fontId="4" fillId="0" borderId="0"/>
    <xf numFmtId="0" fontId="13" fillId="0" borderId="0"/>
    <xf numFmtId="0" fontId="6" fillId="0" borderId="0"/>
    <xf numFmtId="0" fontId="9" fillId="0" borderId="0"/>
    <xf numFmtId="9" fontId="13"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cellStyleXfs>
  <cellXfs count="56">
    <xf numFmtId="0" fontId="0" fillId="0" borderId="0" xfId="0"/>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3" fontId="17" fillId="0" borderId="2" xfId="0" applyNumberFormat="1" applyFont="1" applyBorder="1" applyAlignment="1">
      <alignment vertical="center"/>
    </xf>
    <xf numFmtId="3" fontId="16" fillId="0" borderId="2" xfId="0" applyNumberFormat="1" applyFont="1" applyBorder="1" applyAlignment="1">
      <alignment vertical="center"/>
    </xf>
    <xf numFmtId="3" fontId="15" fillId="0" borderId="2" xfId="0" applyNumberFormat="1" applyFont="1" applyBorder="1" applyAlignment="1">
      <alignment vertical="center"/>
    </xf>
    <xf numFmtId="0" fontId="15" fillId="0" borderId="0" xfId="0" applyFont="1" applyAlignment="1">
      <alignment vertical="center"/>
    </xf>
    <xf numFmtId="0" fontId="20" fillId="0" borderId="0" xfId="0" applyFont="1" applyAlignment="1">
      <alignment vertical="center"/>
    </xf>
    <xf numFmtId="3" fontId="20" fillId="0" borderId="0" xfId="0" applyNumberFormat="1" applyFont="1" applyAlignment="1">
      <alignment vertical="center"/>
    </xf>
    <xf numFmtId="3" fontId="17" fillId="0" borderId="0" xfId="0" applyNumberFormat="1" applyFont="1" applyAlignment="1">
      <alignment vertical="center"/>
    </xf>
    <xf numFmtId="0" fontId="15" fillId="0" borderId="0" xfId="0" applyFont="1" applyAlignment="1">
      <alignment horizontal="centerContinuous" vertical="center"/>
    </xf>
    <xf numFmtId="0" fontId="16" fillId="0" borderId="0" xfId="0" applyFont="1" applyAlignment="1">
      <alignment horizontal="center" vertical="center"/>
    </xf>
    <xf numFmtId="0" fontId="21" fillId="0" borderId="0" xfId="0" applyFont="1" applyAlignment="1">
      <alignment vertical="center"/>
    </xf>
    <xf numFmtId="0" fontId="19" fillId="0" borderId="0" xfId="0" applyFont="1" applyAlignment="1">
      <alignment vertical="center" wrapText="1"/>
    </xf>
    <xf numFmtId="3" fontId="17" fillId="0" borderId="3" xfId="0" applyNumberFormat="1" applyFont="1" applyBorder="1" applyAlignment="1">
      <alignment vertical="center"/>
    </xf>
    <xf numFmtId="0" fontId="16" fillId="0" borderId="4" xfId="0" applyFont="1" applyBorder="1" applyAlignment="1">
      <alignment horizontal="center" vertical="center"/>
    </xf>
    <xf numFmtId="3" fontId="16" fillId="0" borderId="4" xfId="0" applyNumberFormat="1" applyFont="1" applyBorder="1" applyAlignment="1">
      <alignment vertical="center"/>
    </xf>
    <xf numFmtId="167" fontId="16" fillId="0" borderId="4" xfId="0" applyNumberFormat="1" applyFont="1" applyBorder="1" applyAlignment="1">
      <alignment vertical="center"/>
    </xf>
    <xf numFmtId="0" fontId="16" fillId="0" borderId="4" xfId="0" applyFont="1" applyBorder="1" applyAlignment="1">
      <alignment vertical="center"/>
    </xf>
    <xf numFmtId="0" fontId="17" fillId="0" borderId="4" xfId="0" applyFont="1" applyBorder="1" applyAlignment="1">
      <alignment horizontal="center" vertical="center"/>
    </xf>
    <xf numFmtId="0" fontId="17" fillId="0" borderId="4" xfId="0" applyFont="1" applyBorder="1" applyAlignment="1">
      <alignment vertical="center"/>
    </xf>
    <xf numFmtId="3" fontId="17" fillId="0" borderId="4" xfId="0" applyNumberFormat="1" applyFont="1" applyBorder="1" applyAlignment="1">
      <alignment vertical="center"/>
    </xf>
    <xf numFmtId="167" fontId="17" fillId="0" borderId="4" xfId="0" applyNumberFormat="1" applyFont="1" applyBorder="1" applyAlignment="1">
      <alignment vertical="center"/>
    </xf>
    <xf numFmtId="0" fontId="16" fillId="0" borderId="4" xfId="0" applyFont="1" applyBorder="1" applyAlignment="1">
      <alignment horizontal="left" vertical="center" wrapText="1"/>
    </xf>
    <xf numFmtId="0" fontId="15" fillId="0" borderId="4" xfId="0" quotePrefix="1" applyFont="1" applyBorder="1" applyAlignment="1">
      <alignment horizontal="center" vertical="center"/>
    </xf>
    <xf numFmtId="0" fontId="15" fillId="0" borderId="4" xfId="0" applyFont="1" applyBorder="1" applyAlignment="1">
      <alignment vertical="center"/>
    </xf>
    <xf numFmtId="3" fontId="15" fillId="0" borderId="4" xfId="0" applyNumberFormat="1" applyFont="1" applyBorder="1" applyAlignment="1">
      <alignment vertical="center"/>
    </xf>
    <xf numFmtId="167" fontId="15" fillId="0" borderId="4" xfId="0" applyNumberFormat="1" applyFont="1" applyBorder="1" applyAlignment="1">
      <alignment vertical="center"/>
    </xf>
    <xf numFmtId="0" fontId="17" fillId="0" borderId="4" xfId="0" applyFont="1" applyBorder="1" applyAlignment="1">
      <alignment horizontal="justify" vertical="center" wrapText="1"/>
    </xf>
    <xf numFmtId="0" fontId="17" fillId="0" borderId="4" xfId="0" applyFont="1" applyBorder="1" applyAlignment="1">
      <alignment horizontal="left" vertical="center" wrapText="1"/>
    </xf>
    <xf numFmtId="0" fontId="17" fillId="0" borderId="4" xfId="0" applyFont="1" applyBorder="1" applyAlignment="1">
      <alignment vertical="center" wrapText="1"/>
    </xf>
    <xf numFmtId="0" fontId="21" fillId="0" borderId="0" xfId="0" applyFont="1" applyAlignment="1">
      <alignment horizontal="right" vertical="center"/>
    </xf>
    <xf numFmtId="0" fontId="19" fillId="0" borderId="0" xfId="0" applyFont="1" applyAlignment="1">
      <alignment horizontal="center" vertical="center" wrapText="1"/>
    </xf>
    <xf numFmtId="0" fontId="16" fillId="0" borderId="5" xfId="19" applyFont="1" applyBorder="1" applyAlignment="1">
      <alignment horizontal="center" vertical="center" wrapText="1"/>
    </xf>
    <xf numFmtId="14" fontId="16" fillId="0" borderId="5" xfId="19" applyNumberFormat="1" applyFont="1" applyBorder="1" applyAlignment="1">
      <alignment horizontal="center" vertical="center" wrapText="1"/>
    </xf>
    <xf numFmtId="0" fontId="15" fillId="0" borderId="0" xfId="0" applyFont="1" applyAlignment="1">
      <alignment horizontal="right" vertical="center"/>
    </xf>
    <xf numFmtId="3" fontId="16" fillId="0" borderId="6" xfId="0" applyNumberFormat="1" applyFont="1" applyBorder="1" applyAlignment="1">
      <alignment horizontal="right" vertical="center"/>
    </xf>
    <xf numFmtId="3" fontId="22" fillId="0" borderId="2" xfId="18" applyNumberFormat="1" applyFont="1" applyBorder="1" applyAlignment="1">
      <alignment horizontal="right" vertical="center"/>
    </xf>
    <xf numFmtId="0" fontId="16" fillId="0" borderId="4" xfId="0" applyFont="1" applyBorder="1" applyAlignment="1">
      <alignment vertical="center" wrapText="1"/>
    </xf>
    <xf numFmtId="3" fontId="17" fillId="2" borderId="2" xfId="0" applyNumberFormat="1" applyFont="1" applyFill="1" applyBorder="1" applyAlignment="1">
      <alignment vertical="center"/>
    </xf>
    <xf numFmtId="3" fontId="15" fillId="2" borderId="2" xfId="0" applyNumberFormat="1" applyFont="1" applyFill="1" applyBorder="1" applyAlignment="1">
      <alignment vertical="center"/>
    </xf>
    <xf numFmtId="3" fontId="16" fillId="2" borderId="2" xfId="0" applyNumberFormat="1" applyFont="1" applyFill="1" applyBorder="1" applyAlignment="1">
      <alignment vertical="center"/>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21" fillId="0" borderId="0" xfId="0" applyFont="1" applyAlignment="1">
      <alignment horizontal="right" vertical="center"/>
    </xf>
    <xf numFmtId="0" fontId="19" fillId="0" borderId="0" xfId="0" applyFont="1" applyAlignment="1">
      <alignment horizontal="center" vertical="center" wrapText="1"/>
    </xf>
    <xf numFmtId="3" fontId="16" fillId="0" borderId="4" xfId="0" quotePrefix="1"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0" fontId="21" fillId="0" borderId="0" xfId="0" applyFont="1" applyAlignment="1">
      <alignment horizontal="center" vertical="center" wrapText="1"/>
    </xf>
    <xf numFmtId="0" fontId="16" fillId="0" borderId="7" xfId="19" applyFont="1" applyBorder="1" applyAlignment="1">
      <alignment horizontal="center" vertical="center" wrapText="1"/>
    </xf>
    <xf numFmtId="0" fontId="16" fillId="0" borderId="5" xfId="19" applyFont="1" applyBorder="1" applyAlignment="1">
      <alignment horizontal="center" vertical="center" wrapText="1"/>
    </xf>
    <xf numFmtId="0" fontId="16" fillId="0" borderId="8" xfId="19" applyFont="1" applyBorder="1" applyAlignment="1">
      <alignment horizontal="center" vertical="center" wrapText="1"/>
    </xf>
    <xf numFmtId="0" fontId="16" fillId="0" borderId="9" xfId="19" applyFont="1" applyBorder="1" applyAlignment="1">
      <alignment horizontal="center" vertical="center" wrapText="1"/>
    </xf>
    <xf numFmtId="0" fontId="16" fillId="0" borderId="4" xfId="0" applyFont="1" applyBorder="1" applyAlignment="1">
      <alignment horizontal="center" vertical="center" wrapText="1"/>
    </xf>
    <xf numFmtId="0" fontId="17" fillId="0" borderId="10" xfId="0" applyFont="1" applyBorder="1" applyAlignment="1">
      <alignment horizontal="center" vertical="center"/>
    </xf>
  </cellXfs>
  <cellStyles count="31">
    <cellStyle name="Comma 2" xfId="1" xr:uid="{00000000-0005-0000-0000-000001000000}"/>
    <cellStyle name="Comma 2 2" xfId="2" xr:uid="{00000000-0005-0000-0000-000002000000}"/>
    <cellStyle name="Comma 2 4" xfId="3" xr:uid="{00000000-0005-0000-0000-000003000000}"/>
    <cellStyle name="Comma 3" xfId="4" xr:uid="{00000000-0005-0000-0000-000004000000}"/>
    <cellStyle name="Comma 3 2" xfId="5" xr:uid="{00000000-0005-0000-0000-000005000000}"/>
    <cellStyle name="Comma 4" xfId="6" xr:uid="{00000000-0005-0000-0000-000006000000}"/>
    <cellStyle name="Comma 5" xfId="7" xr:uid="{00000000-0005-0000-0000-000007000000}"/>
    <cellStyle name="Comma 6" xfId="8" xr:uid="{00000000-0005-0000-0000-000008000000}"/>
    <cellStyle name="Currency 2" xfId="9" xr:uid="{00000000-0005-0000-0000-000009000000}"/>
    <cellStyle name="dtchi98" xfId="10" xr:uid="{00000000-0005-0000-0000-00000A000000}"/>
    <cellStyle name="dtchi98c" xfId="11" xr:uid="{00000000-0005-0000-0000-00000B000000}"/>
    <cellStyle name="HAI" xfId="12" xr:uid="{00000000-0005-0000-0000-00000C000000}"/>
    <cellStyle name="Normal" xfId="0" builtinId="0"/>
    <cellStyle name="Normal 2" xfId="13" xr:uid="{00000000-0005-0000-0000-00000E000000}"/>
    <cellStyle name="Normal 2 2" xfId="14" xr:uid="{00000000-0005-0000-0000-00000F000000}"/>
    <cellStyle name="Normal 2 3" xfId="15" xr:uid="{00000000-0005-0000-0000-000010000000}"/>
    <cellStyle name="Normal 3" xfId="16" xr:uid="{00000000-0005-0000-0000-000011000000}"/>
    <cellStyle name="Normal 3 2" xfId="17" xr:uid="{00000000-0005-0000-0000-000012000000}"/>
    <cellStyle name="Normal 3 3" xfId="18" xr:uid="{00000000-0005-0000-0000-000013000000}"/>
    <cellStyle name="Normal 4" xfId="19" xr:uid="{00000000-0005-0000-0000-000014000000}"/>
    <cellStyle name="Normal 4 2" xfId="20" xr:uid="{00000000-0005-0000-0000-000015000000}"/>
    <cellStyle name="Normal 4 3" xfId="21" xr:uid="{00000000-0005-0000-0000-000016000000}"/>
    <cellStyle name="Normal 5" xfId="22" xr:uid="{00000000-0005-0000-0000-000017000000}"/>
    <cellStyle name="Normal 5 2" xfId="23" xr:uid="{00000000-0005-0000-0000-000018000000}"/>
    <cellStyle name="Normal 6" xfId="24" xr:uid="{00000000-0005-0000-0000-000019000000}"/>
    <cellStyle name="Normal 6 2" xfId="25" xr:uid="{00000000-0005-0000-0000-00001A000000}"/>
    <cellStyle name="Normal 7" xfId="26" xr:uid="{00000000-0005-0000-0000-00001B000000}"/>
    <cellStyle name="Normal 8" xfId="27" xr:uid="{00000000-0005-0000-0000-00001C000000}"/>
    <cellStyle name="Percent 2" xfId="28" xr:uid="{00000000-0005-0000-0000-00001D000000}"/>
    <cellStyle name="Percent 3" xfId="29" xr:uid="{00000000-0005-0000-0000-00001E000000}"/>
    <cellStyle name="Percent 4" xfId="30"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41"/>
  <sheetViews>
    <sheetView tabSelected="1" workbookViewId="0">
      <selection activeCell="A6" sqref="A6"/>
    </sheetView>
  </sheetViews>
  <sheetFormatPr defaultColWidth="10" defaultRowHeight="15.75"/>
  <cols>
    <col min="1" max="1" width="5.6640625" style="2" customWidth="1"/>
    <col min="2" max="2" width="43.77734375" style="2" customWidth="1"/>
    <col min="3" max="3" width="10.88671875" style="2" customWidth="1"/>
    <col min="4" max="4" width="10.77734375" style="2" customWidth="1"/>
    <col min="5" max="5" width="9.5546875" style="2" customWidth="1"/>
    <col min="6" max="6" width="9.44140625" style="2" customWidth="1"/>
    <col min="7" max="7" width="10.33203125" style="10" hidden="1" customWidth="1"/>
    <col min="8" max="16384" width="10" style="2"/>
  </cols>
  <sheetData>
    <row r="1" spans="1:9" s="8" customFormat="1" ht="21" customHeight="1">
      <c r="A1" s="13" t="s">
        <v>21</v>
      </c>
      <c r="B1" s="13"/>
      <c r="C1" s="13"/>
      <c r="D1" s="45" t="s">
        <v>19</v>
      </c>
      <c r="E1" s="45"/>
      <c r="F1" s="45"/>
      <c r="G1" s="9"/>
    </row>
    <row r="2" spans="1:9" s="8" customFormat="1" ht="18.75">
      <c r="A2" s="13"/>
      <c r="B2" s="13"/>
      <c r="C2" s="13"/>
      <c r="D2" s="32"/>
      <c r="E2" s="32"/>
      <c r="F2" s="32"/>
      <c r="G2" s="9"/>
    </row>
    <row r="3" spans="1:9" s="8" customFormat="1" ht="18.75">
      <c r="A3" s="13"/>
      <c r="B3" s="13"/>
      <c r="C3" s="13"/>
      <c r="D3" s="32"/>
      <c r="E3" s="32"/>
      <c r="F3" s="32"/>
      <c r="G3" s="9"/>
    </row>
    <row r="4" spans="1:9" s="8" customFormat="1" ht="18.75">
      <c r="A4" s="49" t="s">
        <v>50</v>
      </c>
      <c r="B4" s="49"/>
      <c r="C4" s="49"/>
      <c r="D4" s="49"/>
      <c r="E4" s="49"/>
      <c r="F4" s="49"/>
      <c r="G4" s="9"/>
    </row>
    <row r="5" spans="1:9" s="8" customFormat="1" ht="18.75">
      <c r="A5" s="46" t="s">
        <v>51</v>
      </c>
      <c r="B5" s="46"/>
      <c r="C5" s="46"/>
      <c r="D5" s="46"/>
      <c r="E5" s="46"/>
      <c r="F5" s="46"/>
      <c r="G5" s="14"/>
    </row>
    <row r="6" spans="1:9" s="8" customFormat="1" ht="18" customHeight="1">
      <c r="A6" s="33"/>
      <c r="B6" s="33"/>
      <c r="C6" s="33"/>
      <c r="D6" s="33"/>
      <c r="E6" s="33"/>
      <c r="F6" s="33"/>
      <c r="G6" s="14"/>
    </row>
    <row r="7" spans="1:9" ht="20.25" customHeight="1">
      <c r="A7" s="55"/>
      <c r="B7" s="55"/>
      <c r="C7" s="55"/>
      <c r="E7" s="11"/>
      <c r="F7" s="36" t="s">
        <v>13</v>
      </c>
    </row>
    <row r="8" spans="1:9" s="3" customFormat="1" ht="45.75" customHeight="1">
      <c r="A8" s="54" t="s">
        <v>15</v>
      </c>
      <c r="B8" s="54" t="s">
        <v>16</v>
      </c>
      <c r="C8" s="43" t="s">
        <v>47</v>
      </c>
      <c r="D8" s="50" t="s">
        <v>48</v>
      </c>
      <c r="E8" s="52" t="s">
        <v>20</v>
      </c>
      <c r="F8" s="53"/>
      <c r="G8" s="47" t="s">
        <v>49</v>
      </c>
    </row>
    <row r="9" spans="1:9" s="3" customFormat="1" ht="52.15" customHeight="1">
      <c r="A9" s="54"/>
      <c r="B9" s="54"/>
      <c r="C9" s="44"/>
      <c r="D9" s="51"/>
      <c r="E9" s="34" t="s">
        <v>17</v>
      </c>
      <c r="F9" s="35" t="s">
        <v>18</v>
      </c>
      <c r="G9" s="48"/>
    </row>
    <row r="10" spans="1:9" s="3" customFormat="1" ht="21" customHeight="1">
      <c r="A10" s="16" t="s">
        <v>0</v>
      </c>
      <c r="B10" s="24" t="s">
        <v>24</v>
      </c>
      <c r="C10" s="17">
        <f>C11+C31</f>
        <v>10020000</v>
      </c>
      <c r="D10" s="17">
        <f>D11+D31</f>
        <v>8744321</v>
      </c>
      <c r="E10" s="18">
        <f>D10/C10</f>
        <v>0.87268672654690616</v>
      </c>
      <c r="F10" s="18">
        <f>D10/G10</f>
        <v>1.1527823497888379</v>
      </c>
      <c r="G10" s="37">
        <f>G11+G31</f>
        <v>7585405</v>
      </c>
    </row>
    <row r="11" spans="1:9" s="1" customFormat="1" ht="21" customHeight="1">
      <c r="A11" s="16" t="s">
        <v>3</v>
      </c>
      <c r="B11" s="19" t="s">
        <v>2</v>
      </c>
      <c r="C11" s="17">
        <f>C12+C13+C14+C15+C16+C17+C18+C19+C25+C26+C27+C28+C29</f>
        <v>8720000</v>
      </c>
      <c r="D11" s="17">
        <f>D12+D13+D14+D15+D16+D17+D18+D19+D25+D26+D27+D28+D29</f>
        <v>7470455</v>
      </c>
      <c r="E11" s="18">
        <f t="shared" ref="E11:E31" si="0">D11/C11</f>
        <v>0.85670355504587159</v>
      </c>
      <c r="F11" s="18">
        <f t="shared" ref="F11:F39" si="1">D11/G11</f>
        <v>1.1374897753967572</v>
      </c>
      <c r="G11" s="5">
        <f>G12++G13+G14+G15+G16+G17+G18+G19+G25+G26+G27+G28+G29</f>
        <v>6567492</v>
      </c>
    </row>
    <row r="12" spans="1:9" s="1" customFormat="1" ht="21" customHeight="1">
      <c r="A12" s="20">
        <v>1</v>
      </c>
      <c r="B12" s="21" t="s">
        <v>25</v>
      </c>
      <c r="C12" s="22">
        <v>370000</v>
      </c>
      <c r="D12" s="22">
        <v>265031</v>
      </c>
      <c r="E12" s="23">
        <f t="shared" si="0"/>
        <v>0.71630000000000005</v>
      </c>
      <c r="F12" s="23">
        <f t="shared" si="1"/>
        <v>0.76790308747855918</v>
      </c>
      <c r="G12" s="40">
        <v>345136</v>
      </c>
      <c r="I12" s="12"/>
    </row>
    <row r="13" spans="1:9" ht="21" customHeight="1">
      <c r="A13" s="20">
        <f>+A12+1</f>
        <v>2</v>
      </c>
      <c r="B13" s="21" t="s">
        <v>26</v>
      </c>
      <c r="C13" s="22">
        <v>1180000</v>
      </c>
      <c r="D13" s="22">
        <v>1064537</v>
      </c>
      <c r="E13" s="23">
        <f t="shared" si="0"/>
        <v>0.90215000000000001</v>
      </c>
      <c r="F13" s="23">
        <f t="shared" si="1"/>
        <v>0.95738890582660396</v>
      </c>
      <c r="G13" s="40">
        <v>1111917</v>
      </c>
    </row>
    <row r="14" spans="1:9" ht="21" customHeight="1">
      <c r="A14" s="20">
        <f>A13+1</f>
        <v>3</v>
      </c>
      <c r="B14" s="21" t="s">
        <v>27</v>
      </c>
      <c r="C14" s="22">
        <v>1624000</v>
      </c>
      <c r="D14" s="22">
        <v>1421274</v>
      </c>
      <c r="E14" s="23">
        <f t="shared" si="0"/>
        <v>0.87516871921182271</v>
      </c>
      <c r="F14" s="23">
        <f t="shared" si="1"/>
        <v>1.1231807150460604</v>
      </c>
      <c r="G14" s="40">
        <v>1265401</v>
      </c>
    </row>
    <row r="15" spans="1:9" ht="21" customHeight="1">
      <c r="A15" s="20">
        <f>A14+1</f>
        <v>4</v>
      </c>
      <c r="B15" s="21" t="s">
        <v>5</v>
      </c>
      <c r="C15" s="22">
        <v>870000</v>
      </c>
      <c r="D15" s="22">
        <v>1087186</v>
      </c>
      <c r="E15" s="23">
        <f t="shared" si="0"/>
        <v>1.2496390804597701</v>
      </c>
      <c r="F15" s="23">
        <f t="shared" si="1"/>
        <v>1.5484862468950116</v>
      </c>
      <c r="G15" s="40">
        <v>702096</v>
      </c>
    </row>
    <row r="16" spans="1:9" ht="21" customHeight="1">
      <c r="A16" s="20">
        <f>A15+1</f>
        <v>5</v>
      </c>
      <c r="B16" s="21" t="s">
        <v>6</v>
      </c>
      <c r="C16" s="22">
        <v>615000</v>
      </c>
      <c r="D16" s="22">
        <v>345684</v>
      </c>
      <c r="E16" s="23">
        <f t="shared" si="0"/>
        <v>0.56208780487804877</v>
      </c>
      <c r="F16" s="23">
        <f t="shared" si="1"/>
        <v>0.82360817594628788</v>
      </c>
      <c r="G16" s="40">
        <v>419719</v>
      </c>
    </row>
    <row r="17" spans="1:7" ht="21" customHeight="1">
      <c r="A17" s="20">
        <f>A16+1</f>
        <v>6</v>
      </c>
      <c r="B17" s="21" t="s">
        <v>11</v>
      </c>
      <c r="C17" s="22">
        <v>350000</v>
      </c>
      <c r="D17" s="22">
        <v>443110</v>
      </c>
      <c r="E17" s="23">
        <f t="shared" si="0"/>
        <v>1.2660285714285715</v>
      </c>
      <c r="F17" s="23">
        <f t="shared" si="1"/>
        <v>1.7366374816777319</v>
      </c>
      <c r="G17" s="40">
        <v>255154</v>
      </c>
    </row>
    <row r="18" spans="1:7" ht="21" customHeight="1">
      <c r="A18" s="20">
        <f>A17+1</f>
        <v>7</v>
      </c>
      <c r="B18" s="21" t="s">
        <v>28</v>
      </c>
      <c r="C18" s="22">
        <v>420000</v>
      </c>
      <c r="D18" s="22">
        <v>418299</v>
      </c>
      <c r="E18" s="23">
        <f t="shared" si="0"/>
        <v>0.99595</v>
      </c>
      <c r="F18" s="23">
        <f t="shared" si="1"/>
        <v>1.2764810175253358</v>
      </c>
      <c r="G18" s="40">
        <v>327697</v>
      </c>
    </row>
    <row r="19" spans="1:7" ht="21" customHeight="1">
      <c r="A19" s="20">
        <v>8</v>
      </c>
      <c r="B19" s="21" t="s">
        <v>29</v>
      </c>
      <c r="C19" s="22">
        <f>C20+C21+C22+C23+C24</f>
        <v>1400000</v>
      </c>
      <c r="D19" s="22">
        <f>D20+D21+D22+D23+D24</f>
        <v>881708</v>
      </c>
      <c r="E19" s="23">
        <f t="shared" si="0"/>
        <v>0.62979142857142856</v>
      </c>
      <c r="F19" s="23">
        <f t="shared" si="1"/>
        <v>1.2722618552892828</v>
      </c>
      <c r="G19" s="4">
        <f>G20+G21+G22+G23+G24</f>
        <v>693024</v>
      </c>
    </row>
    <row r="20" spans="1:7" s="7" customFormat="1" ht="21" customHeight="1">
      <c r="A20" s="25" t="s">
        <v>30</v>
      </c>
      <c r="B20" s="26" t="s">
        <v>31</v>
      </c>
      <c r="C20" s="27"/>
      <c r="D20" s="27"/>
      <c r="E20" s="28"/>
      <c r="F20" s="28"/>
      <c r="G20" s="6"/>
    </row>
    <row r="21" spans="1:7" s="7" customFormat="1" ht="21" customHeight="1">
      <c r="A21" s="25" t="s">
        <v>30</v>
      </c>
      <c r="B21" s="26" t="s">
        <v>10</v>
      </c>
      <c r="C21" s="27">
        <v>12000</v>
      </c>
      <c r="D21" s="27">
        <v>13094</v>
      </c>
      <c r="E21" s="28">
        <f t="shared" si="0"/>
        <v>1.0911666666666666</v>
      </c>
      <c r="F21" s="28">
        <f t="shared" si="1"/>
        <v>1.8908303249097473</v>
      </c>
      <c r="G21" s="41">
        <v>6925</v>
      </c>
    </row>
    <row r="22" spans="1:7" s="7" customFormat="1" ht="21" customHeight="1">
      <c r="A22" s="25" t="s">
        <v>30</v>
      </c>
      <c r="B22" s="26" t="s">
        <v>12</v>
      </c>
      <c r="C22" s="27">
        <v>988000</v>
      </c>
      <c r="D22" s="27">
        <v>771816</v>
      </c>
      <c r="E22" s="28">
        <f t="shared" si="0"/>
        <v>0.78119028340080976</v>
      </c>
      <c r="F22" s="28">
        <f t="shared" si="1"/>
        <v>2.2408631121743876</v>
      </c>
      <c r="G22" s="41">
        <v>344428</v>
      </c>
    </row>
    <row r="23" spans="1:7" s="7" customFormat="1" ht="21" customHeight="1">
      <c r="A23" s="25" t="s">
        <v>30</v>
      </c>
      <c r="B23" s="26" t="s">
        <v>32</v>
      </c>
      <c r="C23" s="27">
        <v>400000</v>
      </c>
      <c r="D23" s="27">
        <v>96798</v>
      </c>
      <c r="E23" s="28">
        <f t="shared" si="0"/>
        <v>0.24199499999999999</v>
      </c>
      <c r="F23" s="28">
        <f t="shared" si="1"/>
        <v>0.28330762634230006</v>
      </c>
      <c r="G23" s="41">
        <v>341671</v>
      </c>
    </row>
    <row r="24" spans="1:7" s="7" customFormat="1" ht="21" customHeight="1">
      <c r="A24" s="25" t="s">
        <v>30</v>
      </c>
      <c r="B24" s="26" t="s">
        <v>33</v>
      </c>
      <c r="C24" s="27"/>
      <c r="D24" s="27"/>
      <c r="E24" s="28"/>
      <c r="F24" s="28"/>
      <c r="G24" s="6"/>
    </row>
    <row r="25" spans="1:7" ht="21" customHeight="1">
      <c r="A25" s="20">
        <v>9</v>
      </c>
      <c r="B25" s="21" t="s">
        <v>14</v>
      </c>
      <c r="C25" s="22">
        <v>27000</v>
      </c>
      <c r="D25" s="22">
        <v>12372</v>
      </c>
      <c r="E25" s="23">
        <f t="shared" si="0"/>
        <v>0.4582222222222222</v>
      </c>
      <c r="F25" s="23">
        <f t="shared" si="1"/>
        <v>0.81679540503069914</v>
      </c>
      <c r="G25" s="40">
        <v>15147</v>
      </c>
    </row>
    <row r="26" spans="1:7" ht="57" customHeight="1">
      <c r="A26" s="20">
        <f>A25+1</f>
        <v>10</v>
      </c>
      <c r="B26" s="29" t="s">
        <v>34</v>
      </c>
      <c r="C26" s="22">
        <v>2000</v>
      </c>
      <c r="D26" s="22">
        <v>1912</v>
      </c>
      <c r="E26" s="23">
        <f t="shared" si="0"/>
        <v>0.95599999999999996</v>
      </c>
      <c r="F26" s="23">
        <f t="shared" si="1"/>
        <v>0.99531494013534616</v>
      </c>
      <c r="G26" s="40">
        <v>1921</v>
      </c>
    </row>
    <row r="27" spans="1:7" ht="21" customHeight="1">
      <c r="A27" s="20">
        <v>11</v>
      </c>
      <c r="B27" s="21" t="s">
        <v>35</v>
      </c>
      <c r="C27" s="22">
        <v>1650000</v>
      </c>
      <c r="D27" s="22">
        <v>1318903</v>
      </c>
      <c r="E27" s="23">
        <f t="shared" si="0"/>
        <v>0.79933515151515155</v>
      </c>
      <c r="F27" s="23">
        <f t="shared" si="1"/>
        <v>1.0914646811968762</v>
      </c>
      <c r="G27" s="40">
        <v>1208379</v>
      </c>
    </row>
    <row r="28" spans="1:7" ht="21" customHeight="1">
      <c r="A28" s="20">
        <f>A27+1</f>
        <v>12</v>
      </c>
      <c r="B28" s="21" t="s">
        <v>36</v>
      </c>
      <c r="C28" s="22">
        <v>2000</v>
      </c>
      <c r="D28" s="22">
        <v>1657</v>
      </c>
      <c r="E28" s="23">
        <f t="shared" si="0"/>
        <v>0.82850000000000001</v>
      </c>
      <c r="F28" s="23">
        <f t="shared" si="1"/>
        <v>1.3682906688687035</v>
      </c>
      <c r="G28" s="40">
        <v>1211</v>
      </c>
    </row>
    <row r="29" spans="1:7" ht="21" customHeight="1">
      <c r="A29" s="20">
        <f>A28+1</f>
        <v>13</v>
      </c>
      <c r="B29" s="21" t="s">
        <v>7</v>
      </c>
      <c r="C29" s="22">
        <v>210000</v>
      </c>
      <c r="D29" s="22">
        <v>208782</v>
      </c>
      <c r="E29" s="23">
        <f t="shared" si="0"/>
        <v>0.99419999999999997</v>
      </c>
      <c r="F29" s="23">
        <f t="shared" si="1"/>
        <v>0.94604195930943857</v>
      </c>
      <c r="G29" s="40">
        <v>220690</v>
      </c>
    </row>
    <row r="30" spans="1:7" s="1" customFormat="1" ht="21" customHeight="1">
      <c r="A30" s="16" t="s">
        <v>4</v>
      </c>
      <c r="B30" s="19" t="s">
        <v>22</v>
      </c>
      <c r="C30" s="17"/>
      <c r="D30" s="17"/>
      <c r="E30" s="18"/>
      <c r="F30" s="18"/>
      <c r="G30" s="5"/>
    </row>
    <row r="31" spans="1:7" s="1" customFormat="1" ht="21" customHeight="1">
      <c r="A31" s="16" t="s">
        <v>8</v>
      </c>
      <c r="B31" s="19" t="s">
        <v>37</v>
      </c>
      <c r="C31" s="17">
        <v>1300000</v>
      </c>
      <c r="D31" s="17">
        <v>1273866</v>
      </c>
      <c r="E31" s="18">
        <f t="shared" si="0"/>
        <v>0.97989692307692311</v>
      </c>
      <c r="F31" s="18">
        <f t="shared" si="1"/>
        <v>1.2514487976870321</v>
      </c>
      <c r="G31" s="42">
        <v>1017913</v>
      </c>
    </row>
    <row r="32" spans="1:7" ht="21" customHeight="1">
      <c r="A32" s="20">
        <v>1</v>
      </c>
      <c r="B32" s="21" t="s">
        <v>38</v>
      </c>
      <c r="C32" s="22"/>
      <c r="D32" s="22"/>
      <c r="E32" s="23"/>
      <c r="F32" s="23"/>
      <c r="G32" s="4"/>
    </row>
    <row r="33" spans="1:7" ht="21" customHeight="1">
      <c r="A33" s="20">
        <f>A32+1</f>
        <v>2</v>
      </c>
      <c r="B33" s="21" t="s">
        <v>39</v>
      </c>
      <c r="C33" s="22"/>
      <c r="D33" s="22"/>
      <c r="E33" s="23"/>
      <c r="F33" s="23"/>
      <c r="G33" s="4"/>
    </row>
    <row r="34" spans="1:7" ht="21" customHeight="1">
      <c r="A34" s="20">
        <f>A33+1</f>
        <v>3</v>
      </c>
      <c r="B34" s="21" t="s">
        <v>40</v>
      </c>
      <c r="C34" s="22"/>
      <c r="D34" s="22"/>
      <c r="E34" s="23"/>
      <c r="F34" s="23"/>
      <c r="G34" s="4"/>
    </row>
    <row r="35" spans="1:7" ht="21" customHeight="1">
      <c r="A35" s="20">
        <f>A34+1</f>
        <v>4</v>
      </c>
      <c r="B35" s="21" t="s">
        <v>41</v>
      </c>
      <c r="C35" s="22"/>
      <c r="D35" s="22"/>
      <c r="E35" s="23"/>
      <c r="F35" s="23"/>
      <c r="G35" s="4"/>
    </row>
    <row r="36" spans="1:7" ht="21" customHeight="1">
      <c r="A36" s="20">
        <v>5</v>
      </c>
      <c r="B36" s="21" t="s">
        <v>42</v>
      </c>
      <c r="C36" s="22"/>
      <c r="D36" s="22"/>
      <c r="E36" s="23"/>
      <c r="F36" s="23"/>
      <c r="G36" s="4"/>
    </row>
    <row r="37" spans="1:7" ht="21" customHeight="1">
      <c r="A37" s="20">
        <v>6</v>
      </c>
      <c r="B37" s="21" t="s">
        <v>43</v>
      </c>
      <c r="C37" s="22"/>
      <c r="E37" s="22"/>
      <c r="F37" s="23"/>
      <c r="G37" s="4"/>
    </row>
    <row r="38" spans="1:7" s="1" customFormat="1" ht="21" customHeight="1">
      <c r="A38" s="16" t="s">
        <v>9</v>
      </c>
      <c r="B38" s="19" t="s">
        <v>23</v>
      </c>
      <c r="C38" s="17"/>
      <c r="D38" s="17"/>
      <c r="E38" s="18"/>
      <c r="F38" s="18"/>
      <c r="G38" s="5"/>
    </row>
    <row r="39" spans="1:7" s="1" customFormat="1" ht="16.5">
      <c r="A39" s="16" t="s">
        <v>1</v>
      </c>
      <c r="B39" s="39" t="s">
        <v>44</v>
      </c>
      <c r="C39" s="17">
        <v>8219950</v>
      </c>
      <c r="D39" s="38">
        <v>7128861</v>
      </c>
      <c r="E39" s="18">
        <f>D39/C39</f>
        <v>0.86726330452131706</v>
      </c>
      <c r="F39" s="18">
        <f t="shared" si="1"/>
        <v>1.1583136418341196</v>
      </c>
      <c r="G39" s="42">
        <v>6154517</v>
      </c>
    </row>
    <row r="40" spans="1:7" ht="21" customHeight="1">
      <c r="A40" s="20">
        <v>1</v>
      </c>
      <c r="B40" s="30" t="s">
        <v>45</v>
      </c>
      <c r="C40" s="24"/>
      <c r="D40" s="24"/>
      <c r="E40" s="23"/>
      <c r="F40" s="23"/>
      <c r="G40" s="4"/>
    </row>
    <row r="41" spans="1:7" ht="21" customHeight="1">
      <c r="A41" s="20">
        <v>2</v>
      </c>
      <c r="B41" s="31" t="s">
        <v>46</v>
      </c>
      <c r="C41" s="22"/>
      <c r="D41" s="22"/>
      <c r="E41" s="23"/>
      <c r="F41" s="23"/>
      <c r="G41" s="15"/>
    </row>
  </sheetData>
  <mergeCells count="10">
    <mergeCell ref="G8:G9"/>
    <mergeCell ref="A4:F4"/>
    <mergeCell ref="D1:F1"/>
    <mergeCell ref="D8:D9"/>
    <mergeCell ref="E8:F8"/>
    <mergeCell ref="A5:F5"/>
    <mergeCell ref="A8:A9"/>
    <mergeCell ref="B8:B9"/>
    <mergeCell ref="C8:C9"/>
    <mergeCell ref="A7:C7"/>
  </mergeCells>
  <printOptions horizontalCentered="1"/>
  <pageMargins left="0.23622047244094491" right="0.23622047244094491" top="0.70866141732283472" bottom="0.23622047244094491" header="0.15748031496062992" footer="0.15748031496062992"/>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60</vt:lpstr>
      <vt:lpstr>'60'!Print_Area</vt:lpstr>
      <vt:lpstr>'60'!Print_Titles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Xuan Ha</dc:creator>
  <cp:lastModifiedBy>Admin</cp:lastModifiedBy>
  <cp:lastPrinted>2022-10-03T00:40:26Z</cp:lastPrinted>
  <dcterms:created xsi:type="dcterms:W3CDTF">2002-06-06T06:34:24Z</dcterms:created>
  <dcterms:modified xsi:type="dcterms:W3CDTF">2023-01-18T02:24:32Z</dcterms:modified>
</cp:coreProperties>
</file>