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E:\So Tai chinh\Cong Web\2023\Cong khai ngan sach\Tinh hinh\2022\BC Nam\"/>
    </mc:Choice>
  </mc:AlternateContent>
  <xr:revisionPtr revIDLastSave="0" documentId="13_ncr:1_{D250E336-6D4B-466C-A82A-2501748CA1B2}" xr6:coauthVersionLast="46" xr6:coauthVersionMax="46" xr10:uidLastSave="{00000000-0000-0000-0000-000000000000}"/>
  <bookViews>
    <workbookView xWindow="-120" yWindow="-120" windowWidth="20730" windowHeight="11160" xr2:uid="{00000000-000D-0000-FFFF-FFFF00000000}"/>
  </bookViews>
  <sheets>
    <sheet name="59" sheetId="75" r:id="rId1"/>
    <sheet name="60" sheetId="76" r:id="rId2"/>
    <sheet name="61" sheetId="77" r:id="rId3"/>
  </sheets>
  <externalReferences>
    <externalReference r:id="rId4"/>
  </externalReferences>
  <definedNames>
    <definedName name="ADP">#REF!</definedName>
    <definedName name="AKHAC">#REF!</definedName>
    <definedName name="ALTINH">#REF!</definedName>
    <definedName name="ANN">#REF!</definedName>
    <definedName name="ANQD">#REF!</definedName>
    <definedName name="ANQQH">'[1]Dt 2001'!#REF!</definedName>
    <definedName name="ANSNN">'[1]Dt 2001'!#REF!</definedName>
    <definedName name="ANSNNxnk">'[1]Dt 2001'!#REF!</definedName>
    <definedName name="Anguon">'[1]Dt 2001'!#REF!</definedName>
    <definedName name="APC">'[1]Dt 2001'!#REF!</definedName>
    <definedName name="ATW">#REF!</definedName>
    <definedName name="Can_doi">#REF!</definedName>
    <definedName name="DNNN">#REF!</definedName>
    <definedName name="Khac">#REF!</definedName>
    <definedName name="Khong_can_doi">#REF!</definedName>
    <definedName name="NQD">#REF!</definedName>
    <definedName name="NQQH">'[1]Dt 2001'!#REF!</definedName>
    <definedName name="NSNN">'[1]Dt 2001'!#REF!</definedName>
    <definedName name="PC">'[1]Dt 2001'!#REF!</definedName>
    <definedName name="_xlnm.Print_Area">#REF!</definedName>
    <definedName name="PRINT_AREA_MI">#REF!</definedName>
    <definedName name="Phan_cap">#REF!</definedName>
    <definedName name="Phi_le_phi">#REF!</definedName>
    <definedName name="TW">#REF!</definedName>
  </definedNames>
  <calcPr calcId="181029"/>
</workbook>
</file>

<file path=xl/calcChain.xml><?xml version="1.0" encoding="utf-8"?>
<calcChain xmlns="http://schemas.openxmlformats.org/spreadsheetml/2006/main">
  <c r="E31" i="77" l="1"/>
  <c r="C12" i="77"/>
  <c r="E12" i="77"/>
  <c r="E36" i="77"/>
  <c r="E35" i="77"/>
  <c r="E33" i="77"/>
  <c r="E30" i="77"/>
  <c r="E29" i="77"/>
  <c r="E27" i="77"/>
  <c r="E26" i="77"/>
  <c r="E25" i="77"/>
  <c r="E24" i="77"/>
  <c r="E23" i="77"/>
  <c r="E22" i="77"/>
  <c r="E21" i="77"/>
  <c r="E20" i="77"/>
  <c r="E19" i="77"/>
  <c r="A19" i="77"/>
  <c r="A20" i="77"/>
  <c r="A21" i="77"/>
  <c r="A22" i="77" s="1"/>
  <c r="A23" i="77" s="1"/>
  <c r="A24" i="77" s="1"/>
  <c r="A25" i="77" s="1"/>
  <c r="A26" i="77" s="1"/>
  <c r="A27" i="77" s="1"/>
  <c r="E18" i="77"/>
  <c r="E16" i="77"/>
  <c r="E14" i="77"/>
  <c r="E13" i="77"/>
  <c r="E11" i="77"/>
  <c r="E10" i="77"/>
  <c r="E38" i="76"/>
  <c r="A32" i="76"/>
  <c r="A33" i="76"/>
  <c r="A34" i="76" s="1"/>
  <c r="E30" i="76"/>
  <c r="E28" i="76"/>
  <c r="E27" i="76"/>
  <c r="A27" i="76"/>
  <c r="A28" i="76"/>
  <c r="E26" i="76"/>
  <c r="E25" i="76"/>
  <c r="A25" i="76"/>
  <c r="E24" i="76"/>
  <c r="E22" i="76"/>
  <c r="E21" i="76"/>
  <c r="E20" i="76"/>
  <c r="D18" i="76"/>
  <c r="D10" i="76" s="1"/>
  <c r="C18" i="76"/>
  <c r="C10" i="76" s="1"/>
  <c r="C9" i="76" s="1"/>
  <c r="E17" i="76"/>
  <c r="E16" i="76"/>
  <c r="E15" i="76"/>
  <c r="E14" i="76"/>
  <c r="E13" i="76"/>
  <c r="E12" i="76"/>
  <c r="A12" i="76"/>
  <c r="A13" i="76"/>
  <c r="A14" i="76" s="1"/>
  <c r="A15" i="76" s="1"/>
  <c r="A16" i="76" s="1"/>
  <c r="A17" i="76" s="1"/>
  <c r="E11" i="76"/>
  <c r="E18" i="75"/>
  <c r="E25" i="75"/>
  <c r="E19" i="75"/>
  <c r="E15" i="75"/>
  <c r="E26" i="75"/>
  <c r="E24" i="75"/>
  <c r="E23" i="75"/>
  <c r="E21" i="75"/>
  <c r="E20" i="75"/>
  <c r="F13" i="75"/>
  <c r="E13" i="75"/>
  <c r="C12" i="75"/>
  <c r="C11" i="75"/>
  <c r="D12" i="75"/>
  <c r="F12" i="75" s="1"/>
  <c r="F15" i="75"/>
  <c r="D11" i="75"/>
  <c r="F11" i="75" s="1"/>
  <c r="E10" i="76" l="1"/>
  <c r="D9" i="76"/>
  <c r="E9" i="76" s="1"/>
  <c r="E11" i="75"/>
  <c r="E12" i="75"/>
  <c r="E18" i="7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Tuyền Lê Thị Mỹ</author>
  </authors>
  <commentList>
    <comment ref="D18" authorId="0" shapeId="0" xr:uid="{00000000-0006-0000-0000-000001000000}">
      <text>
        <r>
          <rPr>
            <b/>
            <sz val="9"/>
            <color indexed="81"/>
            <rFont val="Tahoma"/>
            <family val="2"/>
          </rPr>
          <t>Tuyền Lê Thị Mỹ:</t>
        </r>
        <r>
          <rPr>
            <sz val="9"/>
            <color indexed="81"/>
            <rFont val="Tahoma"/>
            <family val="2"/>
          </rPr>
          <t xml:space="preserve">
phụ biểu số 2</t>
        </r>
      </text>
    </comment>
  </commentList>
</comments>
</file>

<file path=xl/sharedStrings.xml><?xml version="1.0" encoding="utf-8"?>
<sst xmlns="http://schemas.openxmlformats.org/spreadsheetml/2006/main" count="143" uniqueCount="99">
  <si>
    <t>A</t>
  </si>
  <si>
    <t>B</t>
  </si>
  <si>
    <t>Chi thường xuyên</t>
  </si>
  <si>
    <t>Chi đầu tư phát triển</t>
  </si>
  <si>
    <t>Thu nội địa</t>
  </si>
  <si>
    <t>I</t>
  </si>
  <si>
    <t>II</t>
  </si>
  <si>
    <t>C</t>
  </si>
  <si>
    <t>D</t>
  </si>
  <si>
    <t>Thuế thu nhập cá nhân</t>
  </si>
  <si>
    <t>Thuế bảo vệ môi trường</t>
  </si>
  <si>
    <t>Thu khác ngân sách</t>
  </si>
  <si>
    <t>III</t>
  </si>
  <si>
    <t>IV</t>
  </si>
  <si>
    <t>Thuế sử dụng đất phi nông nghiệp</t>
  </si>
  <si>
    <t>Lệ phí trước bạ</t>
  </si>
  <si>
    <t>Thu tiền sử dụng đất</t>
  </si>
  <si>
    <t>V</t>
  </si>
  <si>
    <t>Trong đó:</t>
  </si>
  <si>
    <t>Chi khoa học và công nghệ</t>
  </si>
  <si>
    <t>Đơn vị: Triệu đồng</t>
  </si>
  <si>
    <t>Dự phòng ngân sách</t>
  </si>
  <si>
    <t>Chi bổ sung quỹ dự trữ tài chính</t>
  </si>
  <si>
    <t>Thu tiền cấp quyền khai thác khoáng sản</t>
  </si>
  <si>
    <t>STT</t>
  </si>
  <si>
    <t>Chi đầu tư phát triển khác</t>
  </si>
  <si>
    <t>NỘI DUNG</t>
  </si>
  <si>
    <t>DỰ TOÁN NĂM</t>
  </si>
  <si>
    <t>CÙNG KỲ NĂM TRƯỚC</t>
  </si>
  <si>
    <t>Chi giáo dục - đào tạo và dạy nghề</t>
  </si>
  <si>
    <t>Chi bảo đảm xã hội</t>
  </si>
  <si>
    <t>Biểu số 59/CK-NSNN</t>
  </si>
  <si>
    <t>Biểu số 60/CK-NSNN</t>
  </si>
  <si>
    <t>Biểu số 61/CK-NSNN</t>
  </si>
  <si>
    <t>TỔNG NGUỒN THU NSNN TRÊN ĐỊA BÀN</t>
  </si>
  <si>
    <t>TỔNG CHI NSĐP</t>
  </si>
  <si>
    <t>Chi cân đối NSĐP</t>
  </si>
  <si>
    <t>SO SÁNH ƯỚC THỰC HIỆN VỚI (%)</t>
  </si>
  <si>
    <t>CHI CÂN ĐỐI NSĐP</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</si>
  <si>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</si>
  <si>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</si>
  <si>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</si>
  <si>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</si>
  <si>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</si>
  <si>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hành chính, đảng, đoàn thể</t>
  </si>
  <si>
    <t>Chi trả nợ lãi các khoản do chính quyền địa phương vay</t>
  </si>
  <si>
    <t>Chương trình mục tiêu quốc gia</t>
  </si>
  <si>
    <t>UBND TỈNH TÂY NINH</t>
  </si>
  <si>
    <t>Chi các chương trình mục tiêu, nhiệm vụ</t>
  </si>
  <si>
    <t xml:space="preserve">    UBND TỈNH TÂY NINH</t>
  </si>
  <si>
    <t>Thu cân đối NSNN</t>
  </si>
  <si>
    <t>Thu từ dầu thô</t>
  </si>
  <si>
    <t>Thu cân đối từ hoạt động xuất khẩu, nhập khẩu</t>
  </si>
  <si>
    <t>Thu viện trợ</t>
  </si>
  <si>
    <t>Thu chuyển nguồn từ năm trước chuyển sang</t>
  </si>
  <si>
    <t xml:space="preserve">Chi đầu tư phát triển </t>
  </si>
  <si>
    <t>Chi từ nguồn bổ sung có mục tiêu từ NSTW cho NSĐP</t>
  </si>
  <si>
    <t>BỘI CHI NSĐP/BỘI THU NSĐP</t>
  </si>
  <si>
    <t>TỔNG THU NSNN TRÊN ĐỊA BÀN</t>
  </si>
  <si>
    <t>Thu từ khu vực DNNN</t>
  </si>
  <si>
    <t xml:space="preserve">Thu từ khu vực doanh nghiệp có vốn đầu tư nước ngoài </t>
  </si>
  <si>
    <t>Thu từ khu vực kinh tế ngoài quốc doanh</t>
  </si>
  <si>
    <t xml:space="preserve">Thu phí, lệ phí </t>
  </si>
  <si>
    <t>Các khoản thu về nhà, đất</t>
  </si>
  <si>
    <t>-</t>
  </si>
  <si>
    <t>Thuế sử dụng đất nông nghiệp</t>
  </si>
  <si>
    <t>Tiền cho thuê đất, thuê mặt nước</t>
  </si>
  <si>
    <t>Tiền cho thuê và tiền bán nhà ở thuộc sở hữu nhà nước</t>
  </si>
  <si>
    <t>Thu hồi vốn, thu cổ tức, lợi nhuận được chia của Nhà nước và lợi nhuận sau thuế còn lại sau khi trích lập các quỹ của doanh nghiệp nhà nước</t>
  </si>
  <si>
    <t>Thu từ hoạt động xổ số kiến thiết</t>
  </si>
  <si>
    <t>Thu từ quỹ đất công ích, hoa lợi công sản khác</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</si>
  <si>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</si>
  <si>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</si>
  <si>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</si>
  <si>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</si>
  <si>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</si>
  <si>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</si>
  <si>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</si>
  <si>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THU NSĐP ĐƯỢC HƯỞNG THEO PHÂN CẤP</t>
  </si>
  <si>
    <t>Từ các khoản thu phân chia</t>
  </si>
  <si>
    <t>Các khoản thu NSĐP được hưởng 100%</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</si>
  <si>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</si>
  <si>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</si>
  <si>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sự nghiệp y tế, dân số và gia đình</t>
  </si>
  <si>
    <t>CHI TỪ NGUỒN BỔ SUNG CÓ MỤC TIÊU TỪ NSTW CHO NSĐP</t>
  </si>
  <si>
    <t>Cho các chương trình dự án quan trọng vốn đầu tư</t>
  </si>
  <si>
    <t>Cho các nhiệm vụ, chính sách kinh phí thường xuyên</t>
  </si>
  <si>
    <t>CHI TRẢ NỢ GỐC</t>
  </si>
  <si>
    <t>năm 2020</t>
  </si>
  <si>
    <t>CÂN ĐỐI NGÂN SÁCH ĐỊA PHƯƠNG NĂM 2022</t>
  </si>
  <si>
    <t>(Kèm theo Báo cáo số:           /BC-UBND ngày       /12/2022 của Ủy ban nhân dân tỉnh Tây Ninh)</t>
  </si>
  <si>
    <t>ƯỚC THỰC HIỆN THU NGÂN SÁCH NHÀ NƯỚC NĂM 2022</t>
  </si>
  <si>
    <t>ƯỚC THỰC HIỆN CHI NGÂN SÁCH ĐỊA PHƯƠNG NĂM 2022</t>
  </si>
  <si>
    <t>(Kèm theo Báo cáo số:            /BC-UBND ngày        /12/2022 của Ủy ban nhân dân tỉnh Tây Ninh)</t>
  </si>
  <si>
    <t>DỰ TOÁN NĂM 2022</t>
  </si>
  <si>
    <t>ƯỚC THỰC NĂM 2022</t>
  </si>
  <si>
    <t>Số thực hiện năm 2021</t>
  </si>
  <si>
    <t>ƯỚC THỰC HIỆN NĂM 2022</t>
  </si>
  <si>
    <t>(Kèm theo Báo cáo số:    525       /BC-UBND ngày     21  /12/2022 của Ủy ban nhân dân tỉnh Tây Ninh)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</si>
</sst>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quot;$&quot;* #,##0.00_);_(&quot;$&quot;* \(#,##0.00\);_(&quot;$&quot;* &quot;-&quot;??_);_(@_)"/>
    <numFmt numFmtId="165" formatCode="_(* #,##0.00_);_(* \(#,##0.00\);_(* &quot;-&quot;??_);_(@_)"/>
    <numFmt numFmtId="166" formatCode="_-* #,##0.00\ _₫_-;\-* #,##0.00\ _₫_-;_-* &quot;-&quot;??\ _₫_-;_-@_-"/>
    <numFmt numFmtId="167" formatCode="0.0%"/>
    <numFmt numFmtId="168" formatCode="#,###;\-#,###;&quot;&quot;;_(@_)"/>
    <numFmt numFmtId="169" formatCode="#,##0;[Red]#,##0"/>
  </numFmts>
  <fonts count="48">
    <font>
      <sz val="12"/>
      <name val=".VnArial Narrow"/>
    </font>
    <font>
      <sz val="12"/>
      <name val=".VnArial Narrow"/>
      <family val="2"/>
    </font>
    <font>
      <sz val="12"/>
      <name val=".VnTime"/>
      <family val="2"/>
    </font>
    <font>
      <sz val="12"/>
      <name val=".VnArial Narrow"/>
      <family val="2"/>
    </font>
    <font>
      <sz val="10"/>
      <name val="Arial"/>
      <family val="2"/>
      <charset val="163"/>
    </font>
    <font>
      <sz val="12"/>
      <name val=".VnTime"/>
      <family val="2"/>
    </font>
    <font>
      <sz val="13"/>
      <name val=".VnTime"/>
      <family val="2"/>
    </font>
    <font>
      <sz val="11"/>
      <name val="Times New Roman"/>
      <family val="1"/>
      <charset val="163"/>
    </font>
    <font>
      <b/>
      <sz val="12"/>
      <name val="VNI-Times"/>
    </font>
    <font>
      <sz val="12"/>
      <name val="VNI-Times"/>
    </font>
    <font>
      <sz val="11"/>
      <color indexed="8"/>
      <name val="Calibri"/>
      <family val="2"/>
      <charset val="163"/>
    </font>
    <font>
      <i/>
      <sz val="12"/>
      <color indexed="8"/>
      <name val="Times New Roman"/>
      <family val="1"/>
    </font>
    <font>
      <sz val="11"/>
      <color indexed="8"/>
      <name val="Times New Roman"/>
      <family val="1"/>
    </font>
    <font>
      <b/>
      <sz val="12"/>
      <color indexed="8"/>
      <name val="Times New Roman"/>
      <family val="1"/>
    </font>
    <font>
      <sz val="12"/>
      <color indexed="8"/>
      <name val="Times New Roman"/>
      <family val="1"/>
    </font>
    <font>
      <i/>
      <sz val="11"/>
      <color indexed="8"/>
      <name val="Times New Roman"/>
      <family val="1"/>
    </font>
    <font>
      <sz val="13"/>
      <color indexed="8"/>
      <name val="Times New Roman"/>
      <family val="1"/>
    </font>
    <font>
      <i/>
      <sz val="14"/>
      <color indexed="8"/>
      <name val="Times New Roman"/>
      <family val="1"/>
    </font>
    <font>
      <sz val="14"/>
      <color indexed="8"/>
      <name val="Times New Roman"/>
      <family val="1"/>
    </font>
    <font>
      <b/>
      <sz val="14"/>
      <color indexed="8"/>
      <name val="Times New Roman"/>
      <family val="1"/>
    </font>
    <font>
      <b/>
      <sz val="10"/>
      <color indexed="8"/>
      <name val="Times New Roman"/>
      <family val="1"/>
    </font>
    <font>
      <b/>
      <sz val="13"/>
      <color indexed="8"/>
      <name val="Times New Roman"/>
      <family val="1"/>
    </font>
    <font>
      <b/>
      <sz val="12"/>
      <color indexed="8"/>
      <name val="Times New Romanh"/>
      <charset val="163"/>
    </font>
    <font>
      <b/>
      <sz val="12"/>
      <color indexed="8"/>
      <name val="Times New Roman"/>
      <family val="1"/>
      <charset val="163"/>
    </font>
    <font>
      <sz val="12"/>
      <name val="Times New Roman"/>
      <family val="1"/>
    </font>
    <font>
      <sz val="11"/>
      <color indexed="8"/>
      <name val="Calibri"/>
      <family val="2"/>
    </font>
    <font>
      <sz val="12"/>
      <name val="Times New Roman"/>
      <family val="1"/>
    </font>
    <font>
      <i/>
      <sz val="12"/>
      <name val="Times New Roman"/>
      <family val="1"/>
    </font>
    <font>
      <sz val="10"/>
      <name val="Arial"/>
      <family val="2"/>
    </font>
    <font>
      <b/>
      <sz val="12"/>
      <name val="Times New Roman"/>
      <family val="1"/>
    </font>
    <font>
      <sz val="12"/>
      <name val=".VnArial Narrow"/>
    </font>
    <font>
      <b/>
      <sz val="12"/>
      <name val="Times New Roman"/>
      <family val="1"/>
      <charset val="163"/>
    </font>
    <font>
      <sz val="12"/>
      <name val="Times New Roman"/>
      <family val="1"/>
      <charset val="163"/>
    </font>
    <font>
      <b/>
      <i/>
      <sz val="12"/>
      <name val="Times New Roman"/>
      <family val="1"/>
      <charset val="163"/>
    </font>
    <font>
      <i/>
      <sz val="12"/>
      <name val="Times New Roman"/>
      <family val="1"/>
      <charset val="163"/>
    </font>
    <font>
      <b/>
      <sz val="12"/>
      <name val="Times New Roman h"/>
      <charset val="163"/>
    </font>
    <font>
      <sz val="12"/>
      <color indexed="8"/>
      <name val=".VnArial Narrow"/>
      <family val="2"/>
      <charset val="163"/>
    </font>
    <font>
      <sz val="12"/>
      <color indexed="8"/>
      <name val="Times New Roman"/>
      <family val="1"/>
      <charset val="163"/>
    </font>
    <font>
      <u/>
      <sz val="12"/>
      <color indexed="8"/>
      <name val="Times New Roman"/>
      <family val="1"/>
      <charset val="163"/>
    </font>
    <font>
      <sz val="13"/>
      <name val="Times New Roman"/>
      <family val="1"/>
    </font>
    <font>
      <b/>
      <sz val="9"/>
      <color indexed="81"/>
      <name val="Tahoma"/>
      <family val="2"/>
    </font>
    <font>
      <sz val="9"/>
      <color indexed="81"/>
      <name val="Tahoma"/>
      <family val="2"/>
    </font>
    <font>
      <sz val="11"/>
      <color theme="1"/>
      <name val="Calibri"/>
      <family val="2"/>
      <charset val="163"/>
      <scheme val="minor"/>
    </font>
    <font>
      <sz val="11"/>
      <color theme="1"/>
      <name val="Calibri"/>
      <family val="2"/>
      <scheme val="minor"/>
    </font>
    <font>
      <sz val="12"/>
      <color theme="1"/>
      <name val="Times New Roman"/>
      <family val="2"/>
    </font>
    <font>
      <sz val="10"/>
      <color theme="1"/>
      <name val="Arial"/>
      <family val="2"/>
    </font>
    <font>
      <b/>
      <sz val="12"/>
      <color rgb="FFFF0000"/>
      <name val="Times New Roman"/>
      <family val="1"/>
      <charset val="163"/>
    </font>
    <font>
      <b/>
      <sz val="12"/>
      <color theme="1"/>
      <name val="Times New Roman"/>
      <family val="1"/>
      <charset val="163"/>
    </font>
  </fonts>
  <fills count="2">
    <fill>
      <patternFill patternType="none"/>
    </fill>
    <fill>
      <patternFill patternType="gray125"/>
    </fill>
  </fills>
  <borders count="17">
    <border>
      <left/>
      <right/>
      <top/>
      <bottom/>
      <diagonal/>
    </border>
    <border>
      <left/>
      <right/>
      <top/>
      <bottom style="hair">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61">
    <xf numFmtId="0" fontId="0" fillId="0" borderId="0"/>
    <xf numFmtId="165"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3" fillId="0" borderId="0" applyFont="0" applyFill="0" applyBorder="0" applyAlignment="0" applyProtection="0"/>
    <xf numFmtId="166" fontId="2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3" fillId="0" borderId="0" applyFont="0" applyFill="0" applyBorder="0" applyAlignment="0" applyProtection="0"/>
    <xf numFmtId="166" fontId="28"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4" fillId="0" borderId="0" applyFont="0" applyFill="0" applyBorder="0" applyAlignment="0" applyProtection="0"/>
    <xf numFmtId="166" fontId="25" fillId="0" borderId="0" applyFont="0" applyFill="0" applyBorder="0" applyAlignment="0" applyProtection="0"/>
    <xf numFmtId="166" fontId="28" fillId="0" borderId="0" applyFont="0" applyFill="0" applyBorder="0" applyAlignment="0" applyProtection="0"/>
    <xf numFmtId="164" fontId="7" fillId="0" borderId="0" applyFont="0" applyFill="0" applyBorder="0" applyAlignment="0" applyProtection="0"/>
    <xf numFmtId="0" fontId="9" fillId="0" borderId="1" applyNumberFormat="0" applyFont="0" applyAlignment="0"/>
    <xf numFmtId="0" fontId="8" fillId="0" borderId="1" applyNumberFormat="0" applyFont="0" applyAlignment="0"/>
    <xf numFmtId="168" fontId="6" fillId="0" borderId="0" applyFont="0" applyFill="0" applyBorder="0" applyAlignment="0" applyProtection="0"/>
    <xf numFmtId="0" fontId="2" fillId="0" borderId="0"/>
    <xf numFmtId="0" fontId="43" fillId="0" borderId="0"/>
    <xf numFmtId="0" fontId="44" fillId="0" borderId="0"/>
    <xf numFmtId="0" fontId="28" fillId="0" borderId="0"/>
    <xf numFmtId="0" fontId="28" fillId="0" borderId="0"/>
    <xf numFmtId="0" fontId="28" fillId="0" borderId="0"/>
    <xf numFmtId="0" fontId="28" fillId="0" borderId="0"/>
    <xf numFmtId="0" fontId="2" fillId="0" borderId="0"/>
    <xf numFmtId="0" fontId="43" fillId="0" borderId="0"/>
    <xf numFmtId="0" fontId="4" fillId="0" borderId="0"/>
    <xf numFmtId="0" fontId="26" fillId="0" borderId="0"/>
    <xf numFmtId="0" fontId="28" fillId="0" borderId="0"/>
    <xf numFmtId="0" fontId="4" fillId="0" borderId="0"/>
    <xf numFmtId="0" fontId="24" fillId="0" borderId="0"/>
    <xf numFmtId="0" fontId="3" fillId="0" borderId="0"/>
    <xf numFmtId="0" fontId="43" fillId="0" borderId="0"/>
    <xf numFmtId="0" fontId="1" fillId="0" borderId="0"/>
    <xf numFmtId="0" fontId="44" fillId="0" borderId="0"/>
    <xf numFmtId="0" fontId="45" fillId="0" borderId="0"/>
    <xf numFmtId="0" fontId="42" fillId="0" borderId="0"/>
    <xf numFmtId="0" fontId="42" fillId="0" borderId="0"/>
    <xf numFmtId="0" fontId="42" fillId="0" borderId="0"/>
    <xf numFmtId="0" fontId="42" fillId="0" borderId="0"/>
    <xf numFmtId="0" fontId="5" fillId="0" borderId="0"/>
    <xf numFmtId="0" fontId="2" fillId="0" borderId="0"/>
    <xf numFmtId="0" fontId="43" fillId="0" borderId="0"/>
    <xf numFmtId="0" fontId="7" fillId="0" borderId="0"/>
    <xf numFmtId="0" fontId="24" fillId="0" borderId="0"/>
    <xf numFmtId="0" fontId="26" fillId="0" borderId="0"/>
    <xf numFmtId="0" fontId="30" fillId="0" borderId="0"/>
    <xf numFmtId="9" fontId="26"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cellStyleXfs>
  <cellXfs count="200">
    <xf numFmtId="0" fontId="0" fillId="0" borderId="0" xfId="0"/>
    <xf numFmtId="0" fontId="19" fillId="0" borderId="0" xfId="0" applyFont="1" applyAlignment="1">
      <alignment vertical="center"/>
    </xf>
    <xf numFmtId="0" fontId="19" fillId="0" borderId="0" xfId="0" applyFont="1" applyAlignment="1">
      <alignment horizontal="right" vertical="center"/>
    </xf>
    <xf numFmtId="0" fontId="19" fillId="0" borderId="0" xfId="0" applyFont="1" applyAlignment="1">
      <alignment horizontal="center" vertical="center"/>
    </xf>
    <xf numFmtId="0" fontId="18" fillId="0" borderId="0" xfId="0" applyFont="1" applyAlignment="1">
      <alignment vertical="center"/>
    </xf>
    <xf numFmtId="0" fontId="17" fillId="0" borderId="0" xfId="0" applyFont="1" applyAlignment="1">
      <alignment horizontal="center" vertical="center" wrapText="1"/>
    </xf>
    <xf numFmtId="0" fontId="11" fillId="0" borderId="0" xfId="0" applyFont="1" applyAlignment="1">
      <alignment horizontal="center" vertical="center" wrapText="1"/>
    </xf>
    <xf numFmtId="0" fontId="15" fillId="0" borderId="0" xfId="0" applyFont="1" applyAlignment="1">
      <alignment horizontal="right" vertical="center"/>
    </xf>
    <xf numFmtId="0" fontId="14" fillId="0" borderId="0" xfId="0" applyFont="1" applyAlignment="1">
      <alignment vertical="center"/>
    </xf>
    <xf numFmtId="0" fontId="20" fillId="0" borderId="0" xfId="0" applyFont="1" applyAlignment="1">
      <alignment horizontal="center" vertical="center" wrapText="1"/>
    </xf>
    <xf numFmtId="0" fontId="16" fillId="0" borderId="0" xfId="0" applyFont="1" applyAlignment="1">
      <alignment vertical="center"/>
    </xf>
    <xf numFmtId="0" fontId="20" fillId="0" borderId="2" xfId="0" applyFont="1" applyBorder="1" applyAlignment="1">
      <alignment horizontal="center" vertical="center" wrapText="1"/>
    </xf>
    <xf numFmtId="0" fontId="23" fillId="0" borderId="3" xfId="0" applyFont="1" applyBorder="1" applyAlignment="1">
      <alignment horizontal="center" vertical="center"/>
    </xf>
    <xf numFmtId="0" fontId="22" fillId="0" borderId="3" xfId="0" applyFont="1" applyBorder="1" applyAlignment="1">
      <alignment vertical="center"/>
    </xf>
    <xf numFmtId="167" fontId="23" fillId="0" borderId="3" xfId="0" applyNumberFormat="1" applyFont="1" applyBorder="1" applyAlignment="1">
      <alignment vertical="center"/>
    </xf>
    <xf numFmtId="167" fontId="13" fillId="0" borderId="0" xfId="0" applyNumberFormat="1" applyFont="1" applyAlignment="1">
      <alignment vertical="center"/>
    </xf>
    <xf numFmtId="3" fontId="13" fillId="0" borderId="4" xfId="0" applyNumberFormat="1" applyFont="1" applyBorder="1" applyAlignment="1">
      <alignment vertical="center"/>
    </xf>
    <xf numFmtId="0" fontId="12" fillId="0" borderId="0" xfId="0" applyFont="1" applyAlignment="1">
      <alignment vertical="center"/>
    </xf>
    <xf numFmtId="0" fontId="23" fillId="0" borderId="5" xfId="0" applyFont="1" applyBorder="1" applyAlignment="1">
      <alignment horizontal="center" vertical="center"/>
    </xf>
    <xf numFmtId="0" fontId="23" fillId="0" borderId="5" xfId="0" applyFont="1" applyBorder="1" applyAlignment="1">
      <alignment vertical="center"/>
    </xf>
    <xf numFmtId="167" fontId="23" fillId="0" borderId="5" xfId="0" applyNumberFormat="1" applyFont="1" applyBorder="1" applyAlignment="1">
      <alignment vertical="center"/>
    </xf>
    <xf numFmtId="169" fontId="29" fillId="0" borderId="3" xfId="37" applyNumberFormat="1" applyFont="1" applyBorder="1" applyAlignment="1">
      <alignment horizontal="right" vertical="center"/>
    </xf>
    <xf numFmtId="0" fontId="13" fillId="0" borderId="0" xfId="0" applyFont="1" applyAlignment="1">
      <alignment vertical="center"/>
    </xf>
    <xf numFmtId="0" fontId="37" fillId="0" borderId="5" xfId="0" applyFont="1" applyBorder="1" applyAlignment="1">
      <alignment horizontal="center" vertical="center"/>
    </xf>
    <xf numFmtId="0" fontId="37" fillId="0" borderId="5" xfId="0" applyFont="1" applyBorder="1" applyAlignment="1">
      <alignment vertical="center"/>
    </xf>
    <xf numFmtId="167" fontId="37" fillId="0" borderId="5" xfId="0" applyNumberFormat="1" applyFont="1" applyBorder="1" applyAlignment="1">
      <alignment vertical="center"/>
    </xf>
    <xf numFmtId="167" fontId="14" fillId="0" borderId="0" xfId="0" applyNumberFormat="1" applyFont="1" applyAlignment="1">
      <alignment vertical="center"/>
    </xf>
    <xf numFmtId="169" fontId="26" fillId="0" borderId="4" xfId="37" applyNumberFormat="1" applyBorder="1" applyAlignment="1">
      <alignment horizontal="right" vertical="center"/>
    </xf>
    <xf numFmtId="3" fontId="14" fillId="0" borderId="4" xfId="0" applyNumberFormat="1" applyFont="1" applyBorder="1" applyAlignment="1">
      <alignment vertical="center"/>
    </xf>
    <xf numFmtId="0" fontId="22" fillId="0" borderId="5" xfId="0" applyFont="1" applyBorder="1" applyAlignment="1">
      <alignment vertical="center"/>
    </xf>
    <xf numFmtId="3" fontId="29" fillId="0" borderId="3" xfId="25" applyNumberFormat="1" applyFont="1" applyBorder="1" applyAlignment="1">
      <alignment vertical="center" wrapText="1"/>
    </xf>
    <xf numFmtId="0" fontId="11" fillId="0" borderId="0" xfId="0" applyFont="1" applyAlignment="1">
      <alignment vertical="center"/>
    </xf>
    <xf numFmtId="3" fontId="29" fillId="0" borderId="4" xfId="25" applyNumberFormat="1" applyFont="1" applyBorder="1" applyAlignment="1">
      <alignment vertical="center" wrapText="1"/>
    </xf>
    <xf numFmtId="0" fontId="24" fillId="0" borderId="5" xfId="0" applyFont="1" applyBorder="1" applyAlignment="1">
      <alignment horizontal="center" vertical="center"/>
    </xf>
    <xf numFmtId="0" fontId="24" fillId="0" borderId="5" xfId="0" applyFont="1" applyBorder="1" applyAlignment="1">
      <alignment vertical="center"/>
    </xf>
    <xf numFmtId="167" fontId="24" fillId="0" borderId="5" xfId="0" applyNumberFormat="1" applyFont="1" applyBorder="1" applyAlignment="1">
      <alignment vertical="center"/>
    </xf>
    <xf numFmtId="167" fontId="24" fillId="0" borderId="0" xfId="0" applyNumberFormat="1" applyFont="1" applyAlignment="1">
      <alignment vertical="center"/>
    </xf>
    <xf numFmtId="3" fontId="24" fillId="0" borderId="4" xfId="25" applyNumberFormat="1" applyFont="1" applyBorder="1" applyAlignment="1">
      <alignment vertical="center" wrapText="1"/>
    </xf>
    <xf numFmtId="0" fontId="24" fillId="0" borderId="0" xfId="0" applyFont="1" applyAlignment="1">
      <alignment vertical="center"/>
    </xf>
    <xf numFmtId="3" fontId="26" fillId="0" borderId="4" xfId="25" applyNumberFormat="1" applyFont="1" applyBorder="1" applyAlignment="1">
      <alignment vertical="center" wrapText="1"/>
    </xf>
    <xf numFmtId="0" fontId="14" fillId="0" borderId="4" xfId="0" applyFont="1" applyBorder="1" applyAlignment="1">
      <alignment vertical="center"/>
    </xf>
    <xf numFmtId="3" fontId="29" fillId="0" borderId="5" xfId="42" applyNumberFormat="1" applyFont="1" applyBorder="1" applyAlignment="1">
      <alignment vertical="center"/>
    </xf>
    <xf numFmtId="0" fontId="13" fillId="0" borderId="4" xfId="0" applyFont="1" applyBorder="1" applyAlignment="1">
      <alignment vertical="center"/>
    </xf>
    <xf numFmtId="0" fontId="23" fillId="0" borderId="6" xfId="0" applyFont="1" applyBorder="1" applyAlignment="1">
      <alignment horizontal="center" vertical="center"/>
    </xf>
    <xf numFmtId="0" fontId="22" fillId="0" borderId="6" xfId="0" applyFont="1" applyBorder="1" applyAlignment="1">
      <alignment vertical="center"/>
    </xf>
    <xf numFmtId="3" fontId="29" fillId="0" borderId="5" xfId="25" applyNumberFormat="1" applyFont="1" applyBorder="1" applyAlignment="1">
      <alignment vertical="center" wrapText="1"/>
    </xf>
    <xf numFmtId="0" fontId="17" fillId="0" borderId="0" xfId="0" applyFont="1" applyAlignment="1">
      <alignment vertical="center"/>
    </xf>
    <xf numFmtId="3" fontId="18" fillId="0" borderId="0" xfId="0" applyNumberFormat="1" applyFont="1" applyAlignment="1">
      <alignment vertical="center"/>
    </xf>
    <xf numFmtId="167" fontId="31" fillId="0" borderId="6" xfId="0" applyNumberFormat="1" applyFont="1" applyBorder="1" applyAlignment="1">
      <alignment vertical="center"/>
    </xf>
    <xf numFmtId="167" fontId="32" fillId="0" borderId="5" xfId="0" applyNumberFormat="1" applyFont="1" applyBorder="1" applyAlignment="1">
      <alignment vertical="center"/>
    </xf>
    <xf numFmtId="167" fontId="46" fillId="0" borderId="5" xfId="0" applyNumberFormat="1" applyFont="1" applyBorder="1" applyAlignment="1">
      <alignment vertical="center"/>
    </xf>
    <xf numFmtId="167" fontId="46" fillId="0" borderId="6" xfId="0" applyNumberFormat="1" applyFont="1" applyBorder="1" applyAlignment="1">
      <alignment vertical="center"/>
    </xf>
    <xf numFmtId="167" fontId="31" fillId="0" borderId="5" xfId="0" applyNumberFormat="1" applyFont="1" applyBorder="1" applyAlignment="1">
      <alignment vertical="center"/>
    </xf>
    <xf numFmtId="0" fontId="18" fillId="0" borderId="0" xfId="0" applyFont="1" applyAlignment="1">
      <alignment horizontal="right" vertical="center"/>
    </xf>
    <xf numFmtId="167" fontId="14" fillId="0" borderId="2" xfId="0" applyNumberFormat="1" applyFont="1" applyBorder="1" applyAlignment="1">
      <alignment vertical="center"/>
    </xf>
    <xf numFmtId="0" fontId="13" fillId="0" borderId="0" xfId="0" applyFont="1" applyAlignment="1">
      <alignment horizontal="center" vertical="center"/>
    </xf>
    <xf numFmtId="169" fontId="39" fillId="0" borderId="5" xfId="0" applyNumberFormat="1" applyFont="1" applyBorder="1" applyAlignment="1">
      <alignment vertical="center"/>
    </xf>
    <xf numFmtId="167" fontId="11" fillId="0" borderId="2" xfId="0" applyNumberFormat="1" applyFont="1" applyBorder="1" applyAlignment="1">
      <alignment vertical="center"/>
    </xf>
    <xf numFmtId="169" fontId="27" fillId="0" borderId="4" xfId="37" applyNumberFormat="1" applyFont="1" applyBorder="1" applyAlignment="1">
      <alignment horizontal="right" vertical="center"/>
    </xf>
    <xf numFmtId="167" fontId="13" fillId="0" borderId="2" xfId="0" applyNumberFormat="1" applyFont="1" applyBorder="1" applyAlignment="1">
      <alignment vertical="center"/>
    </xf>
    <xf numFmtId="167" fontId="13" fillId="0" borderId="7" xfId="0" applyNumberFormat="1" applyFont="1" applyBorder="1" applyAlignment="1">
      <alignment vertical="center"/>
    </xf>
    <xf numFmtId="169" fontId="29" fillId="0" borderId="4" xfId="37" applyNumberFormat="1" applyFont="1" applyBorder="1" applyAlignment="1">
      <alignment horizontal="right" vertical="center"/>
    </xf>
    <xf numFmtId="3" fontId="29" fillId="0" borderId="4" xfId="0" applyNumberFormat="1" applyFont="1" applyBorder="1" applyAlignment="1">
      <alignment vertical="center"/>
    </xf>
    <xf numFmtId="0" fontId="23" fillId="0" borderId="4" xfId="41" applyFont="1" applyBorder="1" applyAlignment="1">
      <alignment horizontal="center" vertical="center" wrapText="1"/>
    </xf>
    <xf numFmtId="14" fontId="23" fillId="0" borderId="4" xfId="41" applyNumberFormat="1" applyFont="1" applyBorder="1" applyAlignment="1">
      <alignment horizontal="center" vertical="center" wrapText="1"/>
    </xf>
    <xf numFmtId="0" fontId="23" fillId="0" borderId="3" xfId="0" applyFont="1" applyBorder="1" applyAlignment="1">
      <alignment vertical="center"/>
    </xf>
    <xf numFmtId="3" fontId="23" fillId="0" borderId="3" xfId="0" applyNumberFormat="1" applyFont="1" applyBorder="1" applyAlignment="1">
      <alignment vertical="center"/>
    </xf>
    <xf numFmtId="3" fontId="31" fillId="0" borderId="3" xfId="25" applyNumberFormat="1" applyFont="1" applyBorder="1" applyAlignment="1">
      <alignment vertical="center" wrapText="1"/>
    </xf>
    <xf numFmtId="167" fontId="23" fillId="0" borderId="3" xfId="0" applyNumberFormat="1" applyFont="1" applyBorder="1" applyAlignment="1">
      <alignment horizontal="right" vertical="center"/>
    </xf>
    <xf numFmtId="3" fontId="23" fillId="0" borderId="5" xfId="0" applyNumberFormat="1" applyFont="1" applyBorder="1" applyAlignment="1">
      <alignment vertical="center"/>
    </xf>
    <xf numFmtId="3" fontId="31" fillId="0" borderId="5" xfId="25" applyNumberFormat="1" applyFont="1" applyBorder="1" applyAlignment="1">
      <alignment vertical="center" wrapText="1"/>
    </xf>
    <xf numFmtId="167" fontId="23" fillId="0" borderId="5" xfId="0" applyNumberFormat="1" applyFont="1" applyBorder="1" applyAlignment="1">
      <alignment horizontal="right" vertical="center"/>
    </xf>
    <xf numFmtId="0" fontId="31" fillId="0" borderId="5" xfId="0" applyFont="1" applyBorder="1" applyAlignment="1">
      <alignment horizontal="center" vertical="center"/>
    </xf>
    <xf numFmtId="0" fontId="31" fillId="0" borderId="5" xfId="0" applyFont="1" applyBorder="1" applyAlignment="1">
      <alignment vertical="center"/>
    </xf>
    <xf numFmtId="3" fontId="31" fillId="0" borderId="5" xfId="0" applyNumberFormat="1" applyFont="1" applyBorder="1" applyAlignment="1">
      <alignment vertical="center"/>
    </xf>
    <xf numFmtId="167" fontId="32" fillId="0" borderId="5" xfId="0" applyNumberFormat="1" applyFont="1" applyBorder="1" applyAlignment="1">
      <alignment horizontal="right" vertical="center"/>
    </xf>
    <xf numFmtId="0" fontId="32" fillId="0" borderId="5" xfId="0" applyFont="1" applyBorder="1" applyAlignment="1">
      <alignment horizontal="center" vertical="center"/>
    </xf>
    <xf numFmtId="0" fontId="32" fillId="0" borderId="5" xfId="0" applyFont="1" applyBorder="1" applyAlignment="1">
      <alignment vertical="center"/>
    </xf>
    <xf numFmtId="3" fontId="32" fillId="0" borderId="5" xfId="0" applyNumberFormat="1" applyFont="1" applyBorder="1" applyAlignment="1">
      <alignment vertical="center"/>
    </xf>
    <xf numFmtId="3" fontId="32" fillId="0" borderId="5" xfId="2" applyNumberFormat="1" applyFont="1" applyFill="1" applyBorder="1" applyAlignment="1">
      <alignment horizontal="right" vertical="center"/>
    </xf>
    <xf numFmtId="0" fontId="32" fillId="0" borderId="5" xfId="0" applyFont="1" applyBorder="1" applyAlignment="1">
      <alignment horizontal="justify" vertical="center" wrapText="1"/>
    </xf>
    <xf numFmtId="0" fontId="32" fillId="0" borderId="5" xfId="0" applyFont="1" applyBorder="1" applyAlignment="1">
      <alignment horizontal="left" vertical="center" wrapText="1"/>
    </xf>
    <xf numFmtId="167" fontId="31" fillId="0" borderId="5" xfId="0" applyNumberFormat="1" applyFont="1" applyBorder="1" applyAlignment="1">
      <alignment horizontal="right" vertical="center"/>
    </xf>
    <xf numFmtId="3" fontId="34" fillId="0" borderId="5" xfId="0" applyNumberFormat="1" applyFont="1" applyBorder="1" applyAlignment="1">
      <alignment vertical="center"/>
    </xf>
    <xf numFmtId="3" fontId="32" fillId="0" borderId="5" xfId="42" applyNumberFormat="1" applyFont="1" applyBorder="1" applyAlignment="1">
      <alignment horizontal="right" vertical="center"/>
    </xf>
    <xf numFmtId="0" fontId="32" fillId="0" borderId="5" xfId="0" applyFont="1" applyBorder="1" applyAlignment="1">
      <alignment vertical="center" wrapText="1"/>
    </xf>
    <xf numFmtId="0" fontId="31" fillId="0" borderId="5" xfId="0" applyFont="1" applyBorder="1" applyAlignment="1">
      <alignment horizontal="left" vertical="center" wrapText="1"/>
    </xf>
    <xf numFmtId="3" fontId="31" fillId="0" borderId="5" xfId="2" applyNumberFormat="1" applyFont="1" applyFill="1" applyBorder="1" applyAlignment="1">
      <alignment horizontal="right" vertical="center"/>
    </xf>
    <xf numFmtId="3" fontId="29" fillId="0" borderId="5" xfId="0" applyNumberFormat="1" applyFont="1" applyBorder="1" applyAlignment="1">
      <alignment vertical="center"/>
    </xf>
    <xf numFmtId="0" fontId="35" fillId="0" borderId="5" xfId="0" applyFont="1" applyBorder="1" applyAlignment="1">
      <alignment vertical="center" wrapText="1"/>
    </xf>
    <xf numFmtId="3" fontId="31" fillId="0" borderId="5" xfId="42" applyNumberFormat="1" applyFont="1" applyBorder="1" applyAlignment="1">
      <alignment vertical="center"/>
    </xf>
    <xf numFmtId="3" fontId="32" fillId="0" borderId="5" xfId="42" applyNumberFormat="1" applyFont="1" applyBorder="1" applyAlignment="1">
      <alignment horizontal="right" vertical="center" wrapText="1"/>
    </xf>
    <xf numFmtId="0" fontId="32" fillId="0" borderId="6" xfId="0" applyFont="1" applyBorder="1" applyAlignment="1">
      <alignment horizontal="center" vertical="center"/>
    </xf>
    <xf numFmtId="0" fontId="32" fillId="0" borderId="6" xfId="0" applyFont="1" applyBorder="1" applyAlignment="1">
      <alignment vertical="center"/>
    </xf>
    <xf numFmtId="3" fontId="32" fillId="0" borderId="6" xfId="0" applyNumberFormat="1" applyFont="1" applyBorder="1" applyAlignment="1">
      <alignment vertical="center"/>
    </xf>
    <xf numFmtId="3" fontId="32" fillId="0" borderId="6" xfId="42" applyNumberFormat="1" applyFont="1" applyBorder="1" applyAlignment="1">
      <alignment horizontal="right" vertical="center" wrapText="1"/>
    </xf>
    <xf numFmtId="167" fontId="32" fillId="0" borderId="6" xfId="0" applyNumberFormat="1" applyFont="1" applyBorder="1" applyAlignment="1">
      <alignment horizontal="right" vertical="center"/>
    </xf>
    <xf numFmtId="0" fontId="19" fillId="0" borderId="0" xfId="0" applyFont="1" applyAlignment="1">
      <alignment horizontal="center" vertical="center" wrapText="1"/>
    </xf>
    <xf numFmtId="0" fontId="20" fillId="0" borderId="0" xfId="41" applyFont="1" applyAlignment="1">
      <alignment horizontal="center" vertical="center" wrapText="1"/>
    </xf>
    <xf numFmtId="14" fontId="20" fillId="0" borderId="2" xfId="41" applyNumberFormat="1" applyFont="1" applyBorder="1" applyAlignment="1">
      <alignment horizontal="center" vertical="center" wrapText="1"/>
    </xf>
    <xf numFmtId="167" fontId="13" fillId="0" borderId="0" xfId="0" applyNumberFormat="1" applyFont="1" applyAlignment="1">
      <alignment horizontal="right" vertical="center"/>
    </xf>
    <xf numFmtId="0" fontId="20" fillId="0" borderId="0" xfId="0" applyFont="1" applyAlignment="1">
      <alignment vertical="center"/>
    </xf>
    <xf numFmtId="167" fontId="13" fillId="0" borderId="2" xfId="0" applyNumberFormat="1" applyFont="1" applyBorder="1" applyAlignment="1">
      <alignment horizontal="right" vertical="center"/>
    </xf>
    <xf numFmtId="167" fontId="32" fillId="0" borderId="2" xfId="0" applyNumberFormat="1" applyFont="1" applyBorder="1" applyAlignment="1">
      <alignment horizontal="right" vertical="center"/>
    </xf>
    <xf numFmtId="0" fontId="32" fillId="0" borderId="0" xfId="0" applyFont="1" applyAlignment="1">
      <alignment vertical="center"/>
    </xf>
    <xf numFmtId="3" fontId="26" fillId="0" borderId="4" xfId="2" applyNumberFormat="1" applyFont="1" applyFill="1" applyBorder="1" applyAlignment="1">
      <alignment horizontal="right" vertical="center"/>
    </xf>
    <xf numFmtId="167" fontId="32" fillId="0" borderId="0" xfId="0" applyNumberFormat="1" applyFont="1" applyAlignment="1">
      <alignment horizontal="right" vertical="center"/>
    </xf>
    <xf numFmtId="0" fontId="26" fillId="0" borderId="4" xfId="0" applyFont="1" applyBorder="1" applyAlignment="1">
      <alignment vertical="center"/>
    </xf>
    <xf numFmtId="167" fontId="31" fillId="0" borderId="2" xfId="0" applyNumberFormat="1" applyFont="1" applyBorder="1" applyAlignment="1">
      <alignment horizontal="right" vertical="center"/>
    </xf>
    <xf numFmtId="0" fontId="32" fillId="0" borderId="4" xfId="0" applyFont="1" applyBorder="1" applyAlignment="1">
      <alignment vertical="center"/>
    </xf>
    <xf numFmtId="3" fontId="32" fillId="0" borderId="4" xfId="42" applyNumberFormat="1" applyFont="1" applyBorder="1" applyAlignment="1">
      <alignment horizontal="right" vertical="center"/>
    </xf>
    <xf numFmtId="3" fontId="32" fillId="0" borderId="4" xfId="2" applyNumberFormat="1" applyFont="1" applyFill="1" applyBorder="1" applyAlignment="1">
      <alignment horizontal="right" vertical="center"/>
    </xf>
    <xf numFmtId="3" fontId="31" fillId="0" borderId="4" xfId="25" applyNumberFormat="1" applyFont="1" applyBorder="1" applyAlignment="1">
      <alignment vertical="center" wrapText="1"/>
    </xf>
    <xf numFmtId="0" fontId="31" fillId="0" borderId="0" xfId="0" applyFont="1" applyAlignment="1">
      <alignment vertical="center"/>
    </xf>
    <xf numFmtId="0" fontId="33" fillId="0" borderId="0" xfId="0" applyFont="1" applyAlignment="1">
      <alignment vertical="center"/>
    </xf>
    <xf numFmtId="167" fontId="26" fillId="0" borderId="2" xfId="0" applyNumberFormat="1" applyFont="1" applyBorder="1" applyAlignment="1">
      <alignment horizontal="right" vertical="center"/>
    </xf>
    <xf numFmtId="0" fontId="27" fillId="0" borderId="0" xfId="0" applyFont="1" applyAlignment="1">
      <alignment vertical="center"/>
    </xf>
    <xf numFmtId="3" fontId="32" fillId="0" borderId="4" xfId="42" applyNumberFormat="1" applyFont="1" applyBorder="1" applyAlignment="1">
      <alignment horizontal="right" vertical="center" wrapText="1"/>
    </xf>
    <xf numFmtId="0" fontId="14" fillId="0" borderId="0" xfId="0" applyFont="1" applyAlignment="1">
      <alignment horizontal="right" vertical="center"/>
    </xf>
    <xf numFmtId="3" fontId="37" fillId="0" borderId="5" xfId="0" applyNumberFormat="1" applyFont="1" applyBorder="1" applyAlignment="1">
      <alignment vertical="center"/>
    </xf>
    <xf numFmtId="3" fontId="32" fillId="0" borderId="5" xfId="37" applyNumberFormat="1" applyFont="1" applyBorder="1" applyAlignment="1">
      <alignment vertical="center"/>
    </xf>
    <xf numFmtId="3" fontId="38" fillId="0" borderId="5" xfId="0" applyNumberFormat="1" applyFont="1" applyBorder="1" applyAlignment="1">
      <alignment vertical="center"/>
    </xf>
    <xf numFmtId="3" fontId="38" fillId="0" borderId="8" xfId="0" applyNumberFormat="1" applyFont="1" applyBorder="1" applyAlignment="1">
      <alignment vertical="center"/>
    </xf>
    <xf numFmtId="3" fontId="23" fillId="0" borderId="9" xfId="0" applyNumberFormat="1" applyFont="1" applyBorder="1" applyAlignment="1">
      <alignment vertical="center"/>
    </xf>
    <xf numFmtId="3" fontId="47" fillId="0" borderId="5" xfId="30" applyNumberFormat="1" applyFont="1" applyBorder="1" applyAlignment="1">
      <alignment vertical="center"/>
    </xf>
    <xf numFmtId="3" fontId="24" fillId="0" borderId="5" xfId="0" applyNumberFormat="1" applyFont="1" applyBorder="1" applyAlignment="1">
      <alignment vertical="center"/>
    </xf>
    <xf numFmtId="3" fontId="24" fillId="0" borderId="5" xfId="25" applyNumberFormat="1" applyFont="1" applyBorder="1" applyAlignment="1">
      <alignment vertical="center" wrapText="1"/>
    </xf>
    <xf numFmtId="3" fontId="32" fillId="0" borderId="5" xfId="25" applyNumberFormat="1" applyFont="1" applyBorder="1" applyAlignment="1">
      <alignment vertical="center" wrapText="1"/>
    </xf>
    <xf numFmtId="3" fontId="31" fillId="0" borderId="5" xfId="8" applyNumberFormat="1" applyFont="1" applyFill="1" applyBorder="1" applyAlignment="1">
      <alignment horizontal="right" vertical="center"/>
    </xf>
    <xf numFmtId="3" fontId="31" fillId="0" borderId="6" xfId="0" applyNumberFormat="1" applyFont="1" applyBorder="1" applyAlignment="1">
      <alignment vertical="center"/>
    </xf>
    <xf numFmtId="3" fontId="31" fillId="0" borderId="6" xfId="2" applyNumberFormat="1" applyFont="1" applyFill="1" applyBorder="1" applyAlignment="1">
      <alignment horizontal="right" vertical="center"/>
    </xf>
    <xf numFmtId="0" fontId="17" fillId="0" borderId="0" xfId="0" applyFont="1" applyAlignment="1">
      <alignment vertical="center" wrapText="1"/>
    </xf>
    <xf numFmtId="0" fontId="11" fillId="0" borderId="0" xfId="0" applyFont="1" applyAlignment="1">
      <alignment horizontal="centerContinuous" vertical="center"/>
    </xf>
    <xf numFmtId="0" fontId="11" fillId="0" borderId="0" xfId="0" applyFont="1" applyAlignment="1">
      <alignment horizontal="right" vertical="center"/>
    </xf>
    <xf numFmtId="3" fontId="14" fillId="0" borderId="0" xfId="0" applyNumberFormat="1" applyFont="1" applyAlignment="1">
      <alignment vertical="center"/>
    </xf>
    <xf numFmtId="0" fontId="13" fillId="0" borderId="4" xfId="41" applyFont="1" applyBorder="1" applyAlignment="1">
      <alignment horizontal="center" vertical="center" wrapText="1"/>
    </xf>
    <xf numFmtId="14" fontId="13" fillId="0" borderId="4" xfId="41" applyNumberFormat="1" applyFont="1" applyBorder="1" applyAlignment="1">
      <alignment horizontal="center" vertical="center" wrapText="1"/>
    </xf>
    <xf numFmtId="14" fontId="20" fillId="0" borderId="0" xfId="41" applyNumberFormat="1" applyFont="1" applyAlignment="1">
      <alignment horizontal="center" vertical="center" wrapText="1"/>
    </xf>
    <xf numFmtId="0" fontId="13" fillId="0" borderId="3" xfId="0" applyFont="1" applyBorder="1" applyAlignment="1">
      <alignment horizontal="center" vertical="center"/>
    </xf>
    <xf numFmtId="0" fontId="13" fillId="0" borderId="3" xfId="0" applyFont="1" applyBorder="1" applyAlignment="1">
      <alignment horizontal="left" vertical="center" wrapText="1"/>
    </xf>
    <xf numFmtId="3" fontId="13" fillId="0" borderId="3" xfId="0" applyNumberFormat="1" applyFont="1" applyBorder="1" applyAlignment="1">
      <alignment vertical="center"/>
    </xf>
    <xf numFmtId="167" fontId="13" fillId="0" borderId="3" xfId="0" applyNumberFormat="1" applyFont="1" applyBorder="1" applyAlignment="1">
      <alignment vertical="center"/>
    </xf>
    <xf numFmtId="0" fontId="13" fillId="0" borderId="5" xfId="0" applyFont="1" applyBorder="1" applyAlignment="1">
      <alignment horizontal="center" vertical="center"/>
    </xf>
    <xf numFmtId="0" fontId="13" fillId="0" borderId="5" xfId="0" applyFont="1" applyBorder="1" applyAlignment="1">
      <alignment vertical="center"/>
    </xf>
    <xf numFmtId="3" fontId="13" fillId="0" borderId="5" xfId="0" applyNumberFormat="1" applyFont="1" applyBorder="1" applyAlignment="1">
      <alignment vertical="center"/>
    </xf>
    <xf numFmtId="167" fontId="13" fillId="0" borderId="5" xfId="0" applyNumberFormat="1" applyFont="1" applyBorder="1" applyAlignment="1">
      <alignment vertical="center"/>
    </xf>
    <xf numFmtId="169" fontId="29" fillId="0" borderId="5" xfId="37" applyNumberFormat="1" applyFont="1" applyBorder="1" applyAlignment="1">
      <alignment horizontal="right" vertical="center"/>
    </xf>
    <xf numFmtId="0" fontId="14" fillId="0" borderId="5" xfId="0" applyFont="1" applyBorder="1" applyAlignment="1">
      <alignment horizontal="center" vertical="center"/>
    </xf>
    <xf numFmtId="0" fontId="14" fillId="0" borderId="5" xfId="0" applyFont="1" applyBorder="1" applyAlignment="1">
      <alignment vertical="center"/>
    </xf>
    <xf numFmtId="3" fontId="14" fillId="0" borderId="5" xfId="0" applyNumberFormat="1" applyFont="1" applyBorder="1" applyAlignment="1">
      <alignment vertical="center"/>
    </xf>
    <xf numFmtId="3" fontId="24" fillId="0" borderId="5" xfId="37" applyNumberFormat="1" applyFont="1" applyBorder="1" applyAlignment="1">
      <alignment vertical="center"/>
    </xf>
    <xf numFmtId="167" fontId="14" fillId="0" borderId="5" xfId="0" applyNumberFormat="1" applyFont="1" applyBorder="1" applyAlignment="1">
      <alignment vertical="center"/>
    </xf>
    <xf numFmtId="169" fontId="24" fillId="0" borderId="5" xfId="0" applyNumberFormat="1" applyFont="1" applyBorder="1"/>
    <xf numFmtId="169" fontId="24" fillId="0" borderId="5" xfId="0" applyNumberFormat="1" applyFont="1" applyBorder="1" applyAlignment="1">
      <alignment vertical="center"/>
    </xf>
    <xf numFmtId="0" fontId="11" fillId="0" borderId="5" xfId="0" quotePrefix="1" applyFont="1" applyBorder="1" applyAlignment="1">
      <alignment horizontal="center" vertical="center"/>
    </xf>
    <xf numFmtId="0" fontId="11" fillId="0" borderId="5" xfId="0" applyFont="1" applyBorder="1" applyAlignment="1">
      <alignment vertical="center"/>
    </xf>
    <xf numFmtId="3" fontId="11" fillId="0" borderId="5" xfId="0" applyNumberFormat="1" applyFont="1" applyBorder="1" applyAlignment="1">
      <alignment vertical="center"/>
    </xf>
    <xf numFmtId="167" fontId="11" fillId="0" borderId="5" xfId="0" applyNumberFormat="1" applyFont="1" applyBorder="1" applyAlignment="1">
      <alignment vertical="center"/>
    </xf>
    <xf numFmtId="3" fontId="11" fillId="0" borderId="4" xfId="0" applyNumberFormat="1" applyFont="1" applyBorder="1" applyAlignment="1">
      <alignment vertical="center"/>
    </xf>
    <xf numFmtId="3" fontId="27" fillId="0" borderId="5" xfId="37" applyNumberFormat="1" applyFont="1" applyBorder="1" applyAlignment="1">
      <alignment vertical="center"/>
    </xf>
    <xf numFmtId="0" fontId="14" fillId="0" borderId="5" xfId="0" applyFont="1" applyBorder="1" applyAlignment="1">
      <alignment horizontal="justify" vertical="center" wrapText="1"/>
    </xf>
    <xf numFmtId="3" fontId="24" fillId="0" borderId="5" xfId="37" applyNumberFormat="1" applyFont="1" applyBorder="1" applyAlignment="1">
      <alignment horizontal="right" vertical="center"/>
    </xf>
    <xf numFmtId="169" fontId="29" fillId="0" borderId="5" xfId="0" applyNumberFormat="1" applyFont="1" applyBorder="1"/>
    <xf numFmtId="3" fontId="29" fillId="0" borderId="5" xfId="37" applyNumberFormat="1" applyFont="1" applyBorder="1" applyAlignment="1">
      <alignment vertical="center"/>
    </xf>
    <xf numFmtId="0" fontId="13" fillId="0" borderId="5" xfId="0" applyFont="1" applyBorder="1" applyAlignment="1">
      <alignment vertical="center" wrapText="1"/>
    </xf>
    <xf numFmtId="3" fontId="13" fillId="0" borderId="5" xfId="37" applyNumberFormat="1" applyFont="1" applyBorder="1" applyAlignment="1">
      <alignment horizontal="right" vertical="center"/>
    </xf>
    <xf numFmtId="0" fontId="14" fillId="0" borderId="5" xfId="0" applyFont="1" applyBorder="1" applyAlignment="1">
      <alignment horizontal="left" vertical="center" wrapText="1"/>
    </xf>
    <xf numFmtId="0" fontId="13" fillId="0" borderId="5" xfId="0" applyFont="1" applyBorder="1" applyAlignment="1">
      <alignment horizontal="left" vertical="center" wrapText="1"/>
    </xf>
    <xf numFmtId="167" fontId="14" fillId="0" borderId="9" xfId="0" applyNumberFormat="1" applyFont="1" applyBorder="1" applyAlignment="1">
      <alignment vertical="center"/>
    </xf>
    <xf numFmtId="0" fontId="14" fillId="0" borderId="6" xfId="0" applyFont="1" applyBorder="1" applyAlignment="1">
      <alignment horizontal="center" vertical="center"/>
    </xf>
    <xf numFmtId="0" fontId="14" fillId="0" borderId="6" xfId="0" applyFont="1" applyBorder="1" applyAlignment="1">
      <alignment vertical="center" wrapText="1"/>
    </xf>
    <xf numFmtId="3" fontId="14" fillId="0" borderId="6" xfId="0" applyNumberFormat="1" applyFont="1" applyBorder="1" applyAlignment="1">
      <alignment vertical="center"/>
    </xf>
    <xf numFmtId="167" fontId="14" fillId="0" borderId="6" xfId="0" applyNumberFormat="1" applyFont="1" applyBorder="1" applyAlignment="1">
      <alignment vertical="center"/>
    </xf>
    <xf numFmtId="167" fontId="14" fillId="0" borderId="10" xfId="0" applyNumberFormat="1" applyFont="1" applyBorder="1" applyAlignment="1">
      <alignment vertical="center"/>
    </xf>
    <xf numFmtId="0" fontId="17" fillId="0" borderId="0" xfId="0" applyFont="1" applyAlignment="1">
      <alignment horizontal="left" vertical="center"/>
    </xf>
    <xf numFmtId="15" fontId="21" fillId="0" borderId="4" xfId="0" quotePrefix="1" applyNumberFormat="1" applyFont="1" applyBorder="1" applyAlignment="1">
      <alignment horizontal="center" vertical="center" wrapText="1"/>
    </xf>
    <xf numFmtId="0" fontId="21" fillId="0" borderId="4"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12"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19" fillId="0" borderId="0" xfId="0" applyFont="1" applyAlignment="1">
      <alignment horizontal="left" vertical="center"/>
    </xf>
    <xf numFmtId="0" fontId="19" fillId="0" borderId="0" xfId="0" applyFont="1" applyAlignment="1">
      <alignment horizontal="right" vertical="center"/>
    </xf>
    <xf numFmtId="0" fontId="19" fillId="0" borderId="0" xfId="0" applyFont="1" applyAlignment="1">
      <alignment horizontal="center" vertical="center"/>
    </xf>
    <xf numFmtId="0" fontId="17" fillId="0" borderId="0" xfId="0" applyFont="1" applyAlignment="1">
      <alignment horizontal="center" vertical="center" wrapText="1"/>
    </xf>
    <xf numFmtId="3" fontId="21" fillId="0" borderId="4" xfId="0" quotePrefix="1" applyNumberFormat="1" applyFont="1" applyBorder="1" applyAlignment="1">
      <alignment horizontal="center" vertical="center" wrapText="1"/>
    </xf>
    <xf numFmtId="3" fontId="21" fillId="0" borderId="4" xfId="0" applyNumberFormat="1" applyFont="1" applyBorder="1" applyAlignment="1">
      <alignment horizontal="center" vertical="center" wrapText="1"/>
    </xf>
    <xf numFmtId="0" fontId="19" fillId="0" borderId="0" xfId="0" applyFont="1" applyAlignment="1">
      <alignment horizontal="center" vertical="center" wrapText="1"/>
    </xf>
    <xf numFmtId="0" fontId="14" fillId="0" borderId="16" xfId="0" applyFont="1" applyBorder="1" applyAlignment="1">
      <alignment horizontal="center" vertical="center"/>
    </xf>
    <xf numFmtId="0" fontId="13" fillId="0" borderId="4"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1" xfId="41" applyFont="1" applyBorder="1" applyAlignment="1">
      <alignment horizontal="center" vertical="center" wrapText="1"/>
    </xf>
    <xf numFmtId="0" fontId="13" fillId="0" borderId="12" xfId="41" applyFont="1" applyBorder="1" applyAlignment="1">
      <alignment horizontal="center" vertical="center" wrapText="1"/>
    </xf>
    <xf numFmtId="0" fontId="13" fillId="0" borderId="4" xfId="41" applyFont="1" applyBorder="1" applyAlignment="1">
      <alignment horizontal="center" vertical="center" wrapText="1"/>
    </xf>
    <xf numFmtId="0" fontId="15" fillId="0" borderId="0" xfId="0" applyFont="1" applyAlignment="1">
      <alignment horizontal="right" vertical="center"/>
    </xf>
    <xf numFmtId="0" fontId="23" fillId="0" borderId="4" xfId="0" applyFont="1" applyBorder="1" applyAlignment="1">
      <alignment horizontal="center" vertical="center" wrapText="1"/>
    </xf>
    <xf numFmtId="0" fontId="23" fillId="0" borderId="4" xfId="41" applyFont="1" applyBorder="1" applyAlignment="1">
      <alignment horizontal="center" vertical="center" wrapText="1"/>
    </xf>
  </cellXfs>
  <cellStyles count="61">
    <cellStyle name="Comma 2" xfId="1" xr:uid="{00000000-0005-0000-0000-000000000000}"/>
    <cellStyle name="Comma 2 2" xfId="2" xr:uid="{00000000-0005-0000-0000-000001000000}"/>
    <cellStyle name="Comma 2 2 2" xfId="3" xr:uid="{00000000-0005-0000-0000-000002000000}"/>
    <cellStyle name="Comma 2 2 3" xfId="4" xr:uid="{00000000-0005-0000-0000-000003000000}"/>
    <cellStyle name="Comma 2 2 4" xfId="5" xr:uid="{00000000-0005-0000-0000-000004000000}"/>
    <cellStyle name="Comma 2 3" xfId="6" xr:uid="{00000000-0005-0000-0000-000005000000}"/>
    <cellStyle name="Comma 2 3 2" xfId="7" xr:uid="{00000000-0005-0000-0000-000006000000}"/>
    <cellStyle name="Comma 2 4" xfId="8" xr:uid="{00000000-0005-0000-0000-000007000000}"/>
    <cellStyle name="Comma 2 5" xfId="9" xr:uid="{00000000-0005-0000-0000-000008000000}"/>
    <cellStyle name="Comma 3" xfId="10" xr:uid="{00000000-0005-0000-0000-000009000000}"/>
    <cellStyle name="Comma 3 2" xfId="11" xr:uid="{00000000-0005-0000-0000-00000A000000}"/>
    <cellStyle name="Comma 3 2 2" xfId="12" xr:uid="{00000000-0005-0000-0000-00000B000000}"/>
    <cellStyle name="Comma 3 3" xfId="13" xr:uid="{00000000-0005-0000-0000-00000C000000}"/>
    <cellStyle name="Comma 4" xfId="14" xr:uid="{00000000-0005-0000-0000-00000D000000}"/>
    <cellStyle name="Comma 4 2" xfId="15" xr:uid="{00000000-0005-0000-0000-00000E000000}"/>
    <cellStyle name="Comma 4 3" xfId="16" xr:uid="{00000000-0005-0000-0000-00000F000000}"/>
    <cellStyle name="Comma 5" xfId="17" xr:uid="{00000000-0005-0000-0000-000010000000}"/>
    <cellStyle name="Comma 6" xfId="18" xr:uid="{00000000-0005-0000-0000-000011000000}"/>
    <cellStyle name="Comma 6 2" xfId="19" xr:uid="{00000000-0005-0000-0000-000012000000}"/>
    <cellStyle name="Comma 7" xfId="20" xr:uid="{00000000-0005-0000-0000-000013000000}"/>
    <cellStyle name="Comma 8" xfId="21" xr:uid="{00000000-0005-0000-0000-000014000000}"/>
    <cellStyle name="Comma 9" xfId="22" xr:uid="{00000000-0005-0000-0000-000015000000}"/>
    <cellStyle name="Currency 2" xfId="23" xr:uid="{00000000-0005-0000-0000-000016000000}"/>
    <cellStyle name="dtchi98" xfId="24" xr:uid="{00000000-0005-0000-0000-000017000000}"/>
    <cellStyle name="dtchi98c" xfId="25" xr:uid="{00000000-0005-0000-0000-000018000000}"/>
    <cellStyle name="HAI" xfId="26" xr:uid="{00000000-0005-0000-0000-000019000000}"/>
    <cellStyle name="Normal" xfId="0" builtinId="0"/>
    <cellStyle name="Normal 2" xfId="27" xr:uid="{00000000-0005-0000-0000-00001B000000}"/>
    <cellStyle name="Normal 2 15 2" xfId="28" xr:uid="{00000000-0005-0000-0000-00001C000000}"/>
    <cellStyle name="Normal 2 2" xfId="29" xr:uid="{00000000-0005-0000-0000-00001D000000}"/>
    <cellStyle name="Normal 2 2 2" xfId="30" xr:uid="{00000000-0005-0000-0000-00001E000000}"/>
    <cellStyle name="Normal 2 2 3" xfId="31" xr:uid="{00000000-0005-0000-0000-00001F000000}"/>
    <cellStyle name="Normal 2 3" xfId="32" xr:uid="{00000000-0005-0000-0000-000020000000}"/>
    <cellStyle name="Normal 2 3 2" xfId="33" xr:uid="{00000000-0005-0000-0000-000021000000}"/>
    <cellStyle name="Normal 2 4" xfId="34" xr:uid="{00000000-0005-0000-0000-000022000000}"/>
    <cellStyle name="Normal 2 5" xfId="35" xr:uid="{00000000-0005-0000-0000-000023000000}"/>
    <cellStyle name="Normal 3" xfId="36" xr:uid="{00000000-0005-0000-0000-000024000000}"/>
    <cellStyle name="Normal 3 2" xfId="37" xr:uid="{00000000-0005-0000-0000-000025000000}"/>
    <cellStyle name="Normal 3 2 2" xfId="38" xr:uid="{00000000-0005-0000-0000-000026000000}"/>
    <cellStyle name="Normal 3 3" xfId="39" xr:uid="{00000000-0005-0000-0000-000027000000}"/>
    <cellStyle name="Normal 3 4" xfId="40" xr:uid="{00000000-0005-0000-0000-000028000000}"/>
    <cellStyle name="Normal 4" xfId="41" xr:uid="{00000000-0005-0000-0000-000029000000}"/>
    <cellStyle name="Normal 4 2" xfId="42" xr:uid="{00000000-0005-0000-0000-00002A000000}"/>
    <cellStyle name="Normal 4 3" xfId="43" xr:uid="{00000000-0005-0000-0000-00002B000000}"/>
    <cellStyle name="Normal 4 3 2" xfId="44" xr:uid="{00000000-0005-0000-0000-00002C000000}"/>
    <cellStyle name="Normal 4 4" xfId="45" xr:uid="{00000000-0005-0000-0000-00002D000000}"/>
    <cellStyle name="Normal 5" xfId="46" xr:uid="{00000000-0005-0000-0000-00002E000000}"/>
    <cellStyle name="Normal 5 2" xfId="47" xr:uid="{00000000-0005-0000-0000-00002F000000}"/>
    <cellStyle name="Normal 5 2 2" xfId="48" xr:uid="{00000000-0005-0000-0000-000030000000}"/>
    <cellStyle name="Normal 5 3" xfId="49" xr:uid="{00000000-0005-0000-0000-000031000000}"/>
    <cellStyle name="Normal 6" xfId="50" xr:uid="{00000000-0005-0000-0000-000032000000}"/>
    <cellStyle name="Normal 6 2" xfId="51" xr:uid="{00000000-0005-0000-0000-000033000000}"/>
    <cellStyle name="Normal 6 3" xfId="52" xr:uid="{00000000-0005-0000-0000-000034000000}"/>
    <cellStyle name="Normal 7" xfId="53" xr:uid="{00000000-0005-0000-0000-000035000000}"/>
    <cellStyle name="Normal 8" xfId="54" xr:uid="{00000000-0005-0000-0000-000036000000}"/>
    <cellStyle name="Normal 8 2" xfId="55" xr:uid="{00000000-0005-0000-0000-000037000000}"/>
    <cellStyle name="Normal 9" xfId="56" xr:uid="{00000000-0005-0000-0000-000038000000}"/>
    <cellStyle name="Percent 2" xfId="57" xr:uid="{00000000-0005-0000-0000-000039000000}"/>
    <cellStyle name="Percent 2 2" xfId="58" xr:uid="{00000000-0005-0000-0000-00003A000000}"/>
    <cellStyle name="Percent 2 3" xfId="59" xr:uid="{00000000-0005-0000-0000-00003B000000}"/>
    <cellStyle name="Percent 3" xfId="60" xr:uid="{00000000-0005-0000-0000-00003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TC15\SHARE_QLNSDPNSNN$\Hang\Bieu%20mau%20thu%202003%20vong%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 NSNN(V2)"/>
      <sheetName val="Dt 2001"/>
      <sheetName val="tinh CD DT"/>
      <sheetName val="Thu NSNN (V1)"/>
      <sheetName val="mau"/>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pageSetUpPr fitToPage="1"/>
  </sheetPr>
  <dimension ref="A1:H35"/>
  <sheetViews>
    <sheetView tabSelected="1" view="pageBreakPreview" zoomScaleNormal="100" zoomScaleSheetLayoutView="100" workbookViewId="0">
      <selection activeCell="A6" sqref="A6"/>
    </sheetView>
  </sheetViews>
  <sheetFormatPr defaultColWidth="10" defaultRowHeight="15.75"/>
  <cols>
    <col min="1" max="1" width="5.6640625" style="8" customWidth="1"/>
    <col min="2" max="2" width="54.109375" style="8" bestFit="1" customWidth="1"/>
    <col min="3" max="3" width="13.88671875" style="8" customWidth="1"/>
    <col min="4" max="4" width="12.88671875" style="8" customWidth="1"/>
    <col min="5" max="5" width="9.5546875" style="8" customWidth="1"/>
    <col min="6" max="6" width="10.44140625" style="8" customWidth="1"/>
    <col min="7" max="7" width="10.44140625" style="8" hidden="1" customWidth="1"/>
    <col min="8" max="8" width="13.88671875" style="8" hidden="1" customWidth="1"/>
    <col min="9" max="9" width="0" style="8" hidden="1" customWidth="1"/>
    <col min="10" max="16384" width="10" style="8"/>
  </cols>
  <sheetData>
    <row r="1" spans="1:8" s="4" customFormat="1" ht="21" customHeight="1">
      <c r="A1" s="183" t="s">
        <v>49</v>
      </c>
      <c r="B1" s="183"/>
      <c r="C1" s="1"/>
      <c r="D1" s="184" t="s">
        <v>31</v>
      </c>
      <c r="E1" s="185"/>
      <c r="F1" s="185"/>
      <c r="G1" s="3"/>
    </row>
    <row r="2" spans="1:8" s="4" customFormat="1" ht="21" customHeight="1">
      <c r="A2" s="185"/>
      <c r="B2" s="185"/>
      <c r="C2" s="1"/>
      <c r="D2" s="2"/>
      <c r="E2" s="3"/>
      <c r="F2" s="3"/>
      <c r="G2" s="3"/>
    </row>
    <row r="3" spans="1:8" s="4" customFormat="1" ht="21" customHeight="1">
      <c r="A3" s="1"/>
      <c r="B3" s="1"/>
      <c r="C3" s="1"/>
      <c r="D3" s="2"/>
      <c r="E3" s="3"/>
      <c r="F3" s="3"/>
      <c r="G3" s="3"/>
    </row>
    <row r="4" spans="1:8" s="4" customFormat="1" ht="21.95" customHeight="1">
      <c r="A4" s="185" t="s">
        <v>89</v>
      </c>
      <c r="B4" s="185"/>
      <c r="C4" s="185"/>
      <c r="D4" s="185"/>
      <c r="E4" s="185"/>
      <c r="F4" s="185"/>
      <c r="G4" s="3"/>
    </row>
    <row r="5" spans="1:8" s="4" customFormat="1" ht="42.75" customHeight="1">
      <c r="A5" s="186" t="s">
        <v>98</v>
      </c>
      <c r="B5" s="186"/>
      <c r="C5" s="186"/>
      <c r="D5" s="186"/>
      <c r="E5" s="186"/>
      <c r="F5" s="186"/>
      <c r="G5" s="5"/>
    </row>
    <row r="6" spans="1:8" s="4" customFormat="1" ht="21.95" customHeight="1">
      <c r="A6" s="5"/>
      <c r="B6" s="5"/>
      <c r="C6" s="5"/>
      <c r="D6" s="5"/>
      <c r="E6" s="5"/>
      <c r="F6" s="5"/>
      <c r="G6" s="5"/>
    </row>
    <row r="7" spans="1:8" ht="25.5" customHeight="1">
      <c r="A7" s="6"/>
      <c r="B7" s="6"/>
      <c r="C7" s="6"/>
      <c r="D7" s="6"/>
      <c r="E7" s="6"/>
      <c r="F7" s="7" t="s">
        <v>20</v>
      </c>
      <c r="G7" s="7"/>
    </row>
    <row r="8" spans="1:8" s="10" customFormat="1" ht="50.25" customHeight="1">
      <c r="A8" s="177" t="s">
        <v>24</v>
      </c>
      <c r="B8" s="177" t="s">
        <v>26</v>
      </c>
      <c r="C8" s="177" t="s">
        <v>94</v>
      </c>
      <c r="D8" s="177" t="s">
        <v>95</v>
      </c>
      <c r="E8" s="181" t="s">
        <v>37</v>
      </c>
      <c r="F8" s="182"/>
      <c r="G8" s="9"/>
      <c r="H8" s="175" t="s">
        <v>96</v>
      </c>
    </row>
    <row r="9" spans="1:8" s="10" customFormat="1" ht="16.5" customHeight="1">
      <c r="A9" s="179"/>
      <c r="B9" s="179"/>
      <c r="C9" s="179"/>
      <c r="D9" s="179"/>
      <c r="E9" s="177" t="s">
        <v>27</v>
      </c>
      <c r="F9" s="177" t="s">
        <v>28</v>
      </c>
      <c r="G9" s="11"/>
      <c r="H9" s="176"/>
    </row>
    <row r="10" spans="1:8" s="10" customFormat="1" ht="62.25" customHeight="1">
      <c r="A10" s="180"/>
      <c r="B10" s="180"/>
      <c r="C10" s="180"/>
      <c r="D10" s="180"/>
      <c r="E10" s="178"/>
      <c r="F10" s="178"/>
      <c r="G10" s="11"/>
      <c r="H10" s="176"/>
    </row>
    <row r="11" spans="1:8" s="17" customFormat="1" ht="17.25" customHeight="1">
      <c r="A11" s="12" t="s">
        <v>0</v>
      </c>
      <c r="B11" s="13" t="s">
        <v>34</v>
      </c>
      <c r="C11" s="66">
        <f>C12+C17</f>
        <v>10020000</v>
      </c>
      <c r="D11" s="66">
        <f>D12+D17</f>
        <v>14948212.132690981</v>
      </c>
      <c r="E11" s="14">
        <f>D11/C11</f>
        <v>1.4918375381927127</v>
      </c>
      <c r="F11" s="14">
        <f>D11/H11</f>
        <v>1.4395058960056475</v>
      </c>
      <c r="G11" s="15"/>
      <c r="H11" s="16">
        <v>10384266</v>
      </c>
    </row>
    <row r="12" spans="1:8" s="22" customFormat="1" ht="26.25" customHeight="1">
      <c r="A12" s="18" t="s">
        <v>5</v>
      </c>
      <c r="B12" s="19" t="s">
        <v>50</v>
      </c>
      <c r="C12" s="69">
        <f>C13+C15</f>
        <v>10020000</v>
      </c>
      <c r="D12" s="69">
        <f>D13+D14+D15+D16</f>
        <v>11725400</v>
      </c>
      <c r="E12" s="20">
        <f>D12/C12</f>
        <v>1.1701996007984032</v>
      </c>
      <c r="F12" s="20">
        <f>D12/H12</f>
        <v>1.1291505822366261</v>
      </c>
      <c r="G12" s="15"/>
      <c r="H12" s="21">
        <v>10384266</v>
      </c>
    </row>
    <row r="13" spans="1:8" ht="26.25" customHeight="1">
      <c r="A13" s="23">
        <v>1</v>
      </c>
      <c r="B13" s="24" t="s">
        <v>4</v>
      </c>
      <c r="C13" s="119">
        <v>8720000</v>
      </c>
      <c r="D13" s="120">
        <v>10235400</v>
      </c>
      <c r="E13" s="25">
        <f>D13/C13</f>
        <v>1.1737844036697247</v>
      </c>
      <c r="F13" s="25">
        <f>D13/H13</f>
        <v>1.1511074548023823</v>
      </c>
      <c r="G13" s="26"/>
      <c r="H13" s="27">
        <v>8891785</v>
      </c>
    </row>
    <row r="14" spans="1:8" ht="26.25" customHeight="1">
      <c r="A14" s="23">
        <v>2</v>
      </c>
      <c r="B14" s="24" t="s">
        <v>51</v>
      </c>
      <c r="C14" s="119"/>
      <c r="D14" s="119"/>
      <c r="E14" s="25"/>
      <c r="F14" s="25"/>
      <c r="G14" s="26"/>
      <c r="H14" s="28"/>
    </row>
    <row r="15" spans="1:8" ht="22.5" customHeight="1">
      <c r="A15" s="23">
        <v>3</v>
      </c>
      <c r="B15" s="24" t="s">
        <v>52</v>
      </c>
      <c r="C15" s="119">
        <v>1300000</v>
      </c>
      <c r="D15" s="120">
        <v>1490000</v>
      </c>
      <c r="E15" s="25">
        <f>D15/C15</f>
        <v>1.1461538461538461</v>
      </c>
      <c r="F15" s="25">
        <f>D15/H15</f>
        <v>0.99833766728018647</v>
      </c>
      <c r="G15" s="26"/>
      <c r="H15" s="27">
        <v>1492481</v>
      </c>
    </row>
    <row r="16" spans="1:8" ht="26.25" customHeight="1">
      <c r="A16" s="23">
        <v>4</v>
      </c>
      <c r="B16" s="24" t="s">
        <v>53</v>
      </c>
      <c r="C16" s="121"/>
      <c r="D16" s="122"/>
      <c r="E16" s="25"/>
      <c r="F16" s="25"/>
      <c r="G16" s="26"/>
      <c r="H16" s="28"/>
    </row>
    <row r="17" spans="1:8" s="22" customFormat="1" ht="26.25" customHeight="1">
      <c r="A17" s="18" t="s">
        <v>6</v>
      </c>
      <c r="B17" s="19" t="s">
        <v>54</v>
      </c>
      <c r="C17" s="69"/>
      <c r="D17" s="123">
        <v>3222812.1326909801</v>
      </c>
      <c r="E17" s="20"/>
      <c r="F17" s="20"/>
      <c r="G17" s="15"/>
      <c r="H17" s="16"/>
    </row>
    <row r="18" spans="1:8" s="31" customFormat="1" ht="26.25" customHeight="1">
      <c r="A18" s="18" t="s">
        <v>1</v>
      </c>
      <c r="B18" s="29" t="s">
        <v>35</v>
      </c>
      <c r="C18" s="69">
        <v>10397987</v>
      </c>
      <c r="D18" s="69">
        <v>13074622.255448001</v>
      </c>
      <c r="E18" s="20">
        <f>D18/C18</f>
        <v>1.2574185999124639</v>
      </c>
      <c r="F18" s="20">
        <v>1.1870000000000001</v>
      </c>
      <c r="G18" s="15"/>
      <c r="H18" s="30"/>
    </row>
    <row r="19" spans="1:8" s="31" customFormat="1" ht="26.25" customHeight="1">
      <c r="A19" s="18" t="s">
        <v>5</v>
      </c>
      <c r="B19" s="19" t="s">
        <v>36</v>
      </c>
      <c r="C19" s="124">
        <v>9368396</v>
      </c>
      <c r="D19" s="70">
        <v>11409812.724395053</v>
      </c>
      <c r="E19" s="20">
        <f>D19/C19</f>
        <v>1.2179046150904651</v>
      </c>
      <c r="F19" s="20">
        <v>1.125</v>
      </c>
      <c r="G19" s="15"/>
      <c r="H19" s="32"/>
    </row>
    <row r="20" spans="1:8" s="38" customFormat="1" ht="26.25" customHeight="1">
      <c r="A20" s="33">
        <v>1</v>
      </c>
      <c r="B20" s="34" t="s">
        <v>55</v>
      </c>
      <c r="C20" s="125">
        <v>3230380</v>
      </c>
      <c r="D20" s="126">
        <v>4940015.3689659992</v>
      </c>
      <c r="E20" s="35">
        <f>D20/C20</f>
        <v>1.5292366127099595</v>
      </c>
      <c r="F20" s="35">
        <v>1.2809999999999999</v>
      </c>
      <c r="G20" s="36"/>
      <c r="H20" s="37"/>
    </row>
    <row r="21" spans="1:8" s="22" customFormat="1" ht="26.25" customHeight="1">
      <c r="A21" s="23">
        <v>2</v>
      </c>
      <c r="B21" s="24" t="s">
        <v>2</v>
      </c>
      <c r="C21" s="119">
        <v>5950758</v>
      </c>
      <c r="D21" s="127">
        <v>6319834.7752970001</v>
      </c>
      <c r="E21" s="25">
        <f t="shared" ref="E21:E26" si="0">D21/C21</f>
        <v>1.0620218088682147</v>
      </c>
      <c r="F21" s="25">
        <v>1.008</v>
      </c>
      <c r="G21" s="26"/>
      <c r="H21" s="39"/>
    </row>
    <row r="22" spans="1:8" ht="26.25" customHeight="1">
      <c r="A22" s="23">
        <v>3</v>
      </c>
      <c r="B22" s="24" t="s">
        <v>45</v>
      </c>
      <c r="C22" s="119">
        <v>0</v>
      </c>
      <c r="D22" s="79">
        <v>0</v>
      </c>
      <c r="E22" s="25">
        <v>0</v>
      </c>
      <c r="F22" s="49">
        <v>0</v>
      </c>
      <c r="G22" s="26"/>
      <c r="H22" s="39"/>
    </row>
    <row r="23" spans="1:8" ht="26.25" customHeight="1">
      <c r="A23" s="23">
        <v>4</v>
      </c>
      <c r="B23" s="24" t="s">
        <v>22</v>
      </c>
      <c r="C23" s="119">
        <v>1000</v>
      </c>
      <c r="D23" s="119">
        <v>1000</v>
      </c>
      <c r="E23" s="25">
        <f t="shared" si="0"/>
        <v>1</v>
      </c>
      <c r="F23" s="25">
        <v>1</v>
      </c>
      <c r="G23" s="26"/>
      <c r="H23" s="40"/>
    </row>
    <row r="24" spans="1:8" ht="26.25" customHeight="1">
      <c r="A24" s="23">
        <v>5</v>
      </c>
      <c r="B24" s="24" t="s">
        <v>21</v>
      </c>
      <c r="C24" s="119">
        <v>186258</v>
      </c>
      <c r="D24" s="119">
        <v>148962.266023</v>
      </c>
      <c r="E24" s="25">
        <f t="shared" si="0"/>
        <v>0.7997630492274157</v>
      </c>
      <c r="F24" s="25"/>
      <c r="G24" s="26"/>
      <c r="H24" s="40"/>
    </row>
    <row r="25" spans="1:8" s="22" customFormat="1" ht="26.25" customHeight="1">
      <c r="A25" s="18" t="s">
        <v>6</v>
      </c>
      <c r="B25" s="19" t="s">
        <v>56</v>
      </c>
      <c r="C25" s="69">
        <v>1029591</v>
      </c>
      <c r="D25" s="90">
        <v>1664809.845162</v>
      </c>
      <c r="E25" s="20">
        <f t="shared" si="0"/>
        <v>1.6169623133477273</v>
      </c>
      <c r="F25" s="52">
        <v>1.9</v>
      </c>
      <c r="G25" s="15"/>
      <c r="H25" s="41"/>
    </row>
    <row r="26" spans="1:8" s="22" customFormat="1" ht="26.25" customHeight="1">
      <c r="A26" s="18" t="s">
        <v>7</v>
      </c>
      <c r="B26" s="29" t="s">
        <v>57</v>
      </c>
      <c r="C26" s="69">
        <v>55800</v>
      </c>
      <c r="D26" s="128">
        <v>55800.413973905146</v>
      </c>
      <c r="E26" s="20">
        <f t="shared" si="0"/>
        <v>1.000007418887189</v>
      </c>
      <c r="F26" s="50"/>
      <c r="G26" s="26"/>
      <c r="H26" s="42"/>
    </row>
    <row r="27" spans="1:8" ht="19.5" customHeight="1">
      <c r="A27" s="43" t="s">
        <v>8</v>
      </c>
      <c r="B27" s="44" t="s">
        <v>87</v>
      </c>
      <c r="C27" s="129">
        <v>0</v>
      </c>
      <c r="D27" s="130">
        <v>0</v>
      </c>
      <c r="E27" s="48">
        <v>0</v>
      </c>
      <c r="F27" s="51"/>
      <c r="G27" s="15"/>
      <c r="H27" s="45"/>
    </row>
    <row r="28" spans="1:8" ht="18.75">
      <c r="A28" s="4"/>
      <c r="B28" s="46"/>
      <c r="C28" s="4"/>
      <c r="D28" s="47"/>
      <c r="E28" s="4"/>
      <c r="F28" s="4"/>
      <c r="G28" s="4"/>
    </row>
    <row r="29" spans="1:8" ht="11.25" customHeight="1">
      <c r="A29" s="4"/>
      <c r="B29" s="4"/>
      <c r="C29" s="4"/>
      <c r="D29" s="4"/>
      <c r="E29" s="4"/>
      <c r="F29" s="4"/>
      <c r="G29" s="4"/>
    </row>
    <row r="30" spans="1:8" ht="18.75">
      <c r="A30" s="4"/>
      <c r="B30" s="4"/>
      <c r="C30" s="4"/>
      <c r="D30" s="4"/>
      <c r="E30" s="4"/>
      <c r="F30" s="4"/>
      <c r="G30" s="4"/>
    </row>
    <row r="31" spans="1:8" ht="18.75">
      <c r="A31" s="4"/>
      <c r="B31" s="4"/>
      <c r="C31" s="4"/>
      <c r="D31" s="4"/>
      <c r="E31" s="4"/>
      <c r="F31" s="4"/>
      <c r="G31" s="4"/>
    </row>
    <row r="32" spans="1:8" ht="18.75">
      <c r="A32" s="4"/>
      <c r="B32" s="4"/>
      <c r="C32" s="4"/>
      <c r="D32" s="4"/>
      <c r="E32" s="4"/>
      <c r="F32" s="4"/>
      <c r="G32" s="4"/>
    </row>
    <row r="33" spans="1:7" ht="18.75">
      <c r="A33" s="4"/>
      <c r="B33" s="4"/>
      <c r="C33" s="4"/>
      <c r="D33" s="4"/>
      <c r="E33" s="4"/>
      <c r="F33" s="4"/>
      <c r="G33" s="4"/>
    </row>
    <row r="34" spans="1:7" ht="18.75">
      <c r="A34" s="4"/>
      <c r="B34" s="4"/>
      <c r="C34" s="4"/>
      <c r="D34" s="4"/>
      <c r="E34" s="4"/>
      <c r="F34" s="4"/>
      <c r="G34" s="4"/>
    </row>
    <row r="35" spans="1:7" ht="18.75">
      <c r="A35" s="4"/>
      <c r="B35" s="4"/>
      <c r="C35" s="4"/>
      <c r="D35" s="4"/>
      <c r="E35" s="4"/>
      <c r="F35" s="4"/>
      <c r="G35" s="4"/>
    </row>
  </sheetData>
  <mergeCells count="13">
    <mergeCell ref="A1:B1"/>
    <mergeCell ref="D1:F1"/>
    <mergeCell ref="A2:B2"/>
    <mergeCell ref="A4:F4"/>
    <mergeCell ref="A5:F5"/>
    <mergeCell ref="H8:H10"/>
    <mergeCell ref="E9:E10"/>
    <mergeCell ref="F9:F10"/>
    <mergeCell ref="A8:A10"/>
    <mergeCell ref="B8:B10"/>
    <mergeCell ref="C8:C10"/>
    <mergeCell ref="D8:D10"/>
    <mergeCell ref="E8:F8"/>
  </mergeCells>
  <pageMargins left="0.70866141732283472" right="0.70866141732283472" top="0.74803149606299213" bottom="0.74803149606299213" header="0.31496062992125984" footer="0.31496062992125984"/>
  <pageSetup paperSize="9" scale="68"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40"/>
  <sheetViews>
    <sheetView view="pageBreakPreview" topLeftCell="A34" zoomScale="60" zoomScaleNormal="100" workbookViewId="0">
      <selection activeCell="N15" sqref="N15"/>
    </sheetView>
  </sheetViews>
  <sheetFormatPr defaultColWidth="10" defaultRowHeight="15.75"/>
  <cols>
    <col min="1" max="1" width="5.6640625" style="8" customWidth="1"/>
    <col min="2" max="2" width="58.33203125" style="8" customWidth="1"/>
    <col min="3" max="3" width="12.109375" style="8" bestFit="1" customWidth="1"/>
    <col min="4" max="4" width="13.88671875" style="8" customWidth="1"/>
    <col min="5" max="5" width="12.109375" style="8" customWidth="1"/>
    <col min="6" max="6" width="13.33203125" style="8" customWidth="1"/>
    <col min="7" max="7" width="9.33203125" style="8" hidden="1" customWidth="1"/>
    <col min="8" max="8" width="10.88671875" style="134" hidden="1" customWidth="1"/>
    <col min="9" max="9" width="10" style="8" customWidth="1"/>
    <col min="10" max="16384" width="10" style="8"/>
  </cols>
  <sheetData>
    <row r="1" spans="1:11" s="4" customFormat="1" ht="21" customHeight="1">
      <c r="A1" s="1" t="s">
        <v>47</v>
      </c>
      <c r="B1" s="1"/>
      <c r="C1" s="1"/>
      <c r="D1" s="184" t="s">
        <v>32</v>
      </c>
      <c r="E1" s="184"/>
      <c r="F1" s="184"/>
      <c r="G1" s="2"/>
      <c r="H1" s="47"/>
    </row>
    <row r="2" spans="1:11" s="4" customFormat="1" ht="21" customHeight="1">
      <c r="A2" s="1"/>
      <c r="B2" s="1"/>
      <c r="C2" s="1"/>
      <c r="D2" s="2"/>
      <c r="E2" s="2"/>
      <c r="F2" s="2"/>
      <c r="G2" s="2"/>
      <c r="H2" s="47"/>
    </row>
    <row r="3" spans="1:11" s="4" customFormat="1" ht="21.95" customHeight="1">
      <c r="A3" s="189" t="s">
        <v>91</v>
      </c>
      <c r="B3" s="189"/>
      <c r="C3" s="189"/>
      <c r="D3" s="189"/>
      <c r="E3" s="189"/>
      <c r="F3" s="189"/>
      <c r="G3" s="97"/>
      <c r="H3" s="47"/>
    </row>
    <row r="4" spans="1:11" s="4" customFormat="1" ht="34.5" customHeight="1">
      <c r="A4" s="186" t="s">
        <v>90</v>
      </c>
      <c r="B4" s="186"/>
      <c r="C4" s="186"/>
      <c r="D4" s="186"/>
      <c r="E4" s="186"/>
      <c r="F4" s="186"/>
      <c r="G4" s="5"/>
      <c r="H4" s="131"/>
    </row>
    <row r="5" spans="1:11" s="4" customFormat="1" ht="18" customHeight="1">
      <c r="A5" s="5"/>
      <c r="B5" s="5"/>
      <c r="C5" s="5"/>
      <c r="D5" s="5"/>
      <c r="E5" s="5"/>
      <c r="F5" s="5"/>
      <c r="G5" s="5"/>
      <c r="H5" s="131"/>
    </row>
    <row r="6" spans="1:11" ht="20.25" customHeight="1">
      <c r="A6" s="190"/>
      <c r="B6" s="190"/>
      <c r="C6" s="190"/>
      <c r="E6" s="132"/>
      <c r="F6" s="133" t="s">
        <v>20</v>
      </c>
      <c r="G6" s="7"/>
    </row>
    <row r="7" spans="1:11" s="10" customFormat="1" ht="54.75" customHeight="1">
      <c r="A7" s="191" t="s">
        <v>24</v>
      </c>
      <c r="B7" s="191" t="s">
        <v>26</v>
      </c>
      <c r="C7" s="192" t="s">
        <v>94</v>
      </c>
      <c r="D7" s="194" t="s">
        <v>97</v>
      </c>
      <c r="E7" s="196" t="s">
        <v>37</v>
      </c>
      <c r="F7" s="196"/>
      <c r="G7" s="98"/>
      <c r="H7" s="187" t="s">
        <v>88</v>
      </c>
    </row>
    <row r="8" spans="1:11" s="10" customFormat="1" ht="72" customHeight="1">
      <c r="A8" s="191"/>
      <c r="B8" s="191"/>
      <c r="C8" s="193"/>
      <c r="D8" s="195"/>
      <c r="E8" s="135" t="s">
        <v>27</v>
      </c>
      <c r="F8" s="136" t="s">
        <v>28</v>
      </c>
      <c r="G8" s="137"/>
      <c r="H8" s="188"/>
    </row>
    <row r="9" spans="1:11" s="10" customFormat="1" ht="22.5" customHeight="1">
      <c r="A9" s="138" t="s">
        <v>0</v>
      </c>
      <c r="B9" s="139" t="s">
        <v>58</v>
      </c>
      <c r="C9" s="140">
        <f>C10+C30</f>
        <v>10020000</v>
      </c>
      <c r="D9" s="140">
        <f>D10+D30</f>
        <v>11725400</v>
      </c>
      <c r="E9" s="141">
        <f>D9/C9</f>
        <v>1.1701996007984032</v>
      </c>
      <c r="F9" s="141">
        <v>1.1291505822366261</v>
      </c>
      <c r="G9" s="15"/>
      <c r="H9" s="21"/>
    </row>
    <row r="10" spans="1:11" s="22" customFormat="1" ht="21" customHeight="1">
      <c r="A10" s="142" t="s">
        <v>5</v>
      </c>
      <c r="B10" s="143" t="s">
        <v>4</v>
      </c>
      <c r="C10" s="144">
        <f>C11+C12+C13+C14+C15+C16+C17+C18+C24+C25+C26+C27+C28</f>
        <v>8720000</v>
      </c>
      <c r="D10" s="144">
        <f>D11+D12+D13+D14+D15+D16+D17+D18+D24+D25+D26+D27+D28</f>
        <v>10235400</v>
      </c>
      <c r="E10" s="145">
        <f t="shared" ref="E10:E30" si="0">D10/C10</f>
        <v>1.1737844036697247</v>
      </c>
      <c r="F10" s="145">
        <v>1.1511074548023823</v>
      </c>
      <c r="G10" s="59"/>
      <c r="H10" s="146"/>
    </row>
    <row r="11" spans="1:11" s="22" customFormat="1" ht="21" customHeight="1">
      <c r="A11" s="147">
        <v>1</v>
      </c>
      <c r="B11" s="148" t="s">
        <v>59</v>
      </c>
      <c r="C11" s="149">
        <v>370000</v>
      </c>
      <c r="D11" s="150">
        <v>373000</v>
      </c>
      <c r="E11" s="151">
        <f t="shared" si="0"/>
        <v>1.008108108108108</v>
      </c>
      <c r="F11" s="151">
        <v>0.82299260409863551</v>
      </c>
      <c r="G11" s="54"/>
      <c r="H11" s="27"/>
      <c r="K11" s="55"/>
    </row>
    <row r="12" spans="1:11" ht="21" customHeight="1">
      <c r="A12" s="147">
        <f>+A11+1</f>
        <v>2</v>
      </c>
      <c r="B12" s="148" t="s">
        <v>60</v>
      </c>
      <c r="C12" s="152">
        <v>1180000</v>
      </c>
      <c r="D12" s="150">
        <v>1520000</v>
      </c>
      <c r="E12" s="151">
        <f t="shared" si="0"/>
        <v>1.2881355932203389</v>
      </c>
      <c r="F12" s="151">
        <v>1.0182780917468561</v>
      </c>
      <c r="G12" s="54"/>
      <c r="H12" s="27"/>
    </row>
    <row r="13" spans="1:11" ht="21" customHeight="1">
      <c r="A13" s="147">
        <f>A12+1</f>
        <v>3</v>
      </c>
      <c r="B13" s="148" t="s">
        <v>61</v>
      </c>
      <c r="C13" s="152">
        <v>1624000</v>
      </c>
      <c r="D13" s="153">
        <v>2051600</v>
      </c>
      <c r="E13" s="151">
        <f t="shared" si="0"/>
        <v>1.2633004926108375</v>
      </c>
      <c r="F13" s="151">
        <v>1.016842129262264</v>
      </c>
      <c r="G13" s="54"/>
      <c r="H13" s="27"/>
    </row>
    <row r="14" spans="1:11" ht="21" customHeight="1">
      <c r="A14" s="147">
        <f>A13+1</f>
        <v>4</v>
      </c>
      <c r="B14" s="148" t="s">
        <v>9</v>
      </c>
      <c r="C14" s="152">
        <v>870000</v>
      </c>
      <c r="D14" s="153">
        <v>1400000</v>
      </c>
      <c r="E14" s="151">
        <f t="shared" si="0"/>
        <v>1.6091954022988506</v>
      </c>
      <c r="F14" s="151">
        <v>1.5278488651902553</v>
      </c>
      <c r="G14" s="54"/>
      <c r="H14" s="27"/>
    </row>
    <row r="15" spans="1:11" ht="21" customHeight="1">
      <c r="A15" s="147">
        <f>A14+1</f>
        <v>5</v>
      </c>
      <c r="B15" s="148" t="s">
        <v>10</v>
      </c>
      <c r="C15" s="152">
        <v>615000</v>
      </c>
      <c r="D15" s="150">
        <v>395000</v>
      </c>
      <c r="E15" s="151">
        <f t="shared" si="0"/>
        <v>0.64227642276422769</v>
      </c>
      <c r="F15" s="151">
        <v>0.73334744330945778</v>
      </c>
      <c r="G15" s="54"/>
      <c r="H15" s="27"/>
    </row>
    <row r="16" spans="1:11" ht="21" customHeight="1">
      <c r="A16" s="147">
        <f>A15+1</f>
        <v>6</v>
      </c>
      <c r="B16" s="148" t="s">
        <v>15</v>
      </c>
      <c r="C16" s="152">
        <v>350000</v>
      </c>
      <c r="D16" s="150">
        <v>604000</v>
      </c>
      <c r="E16" s="151">
        <f t="shared" si="0"/>
        <v>1.7257142857142858</v>
      </c>
      <c r="F16" s="151">
        <v>1.6228008898537329</v>
      </c>
      <c r="G16" s="54"/>
      <c r="H16" s="56"/>
    </row>
    <row r="17" spans="1:8" ht="21" customHeight="1">
      <c r="A17" s="147">
        <f>A16+1</f>
        <v>7</v>
      </c>
      <c r="B17" s="148" t="s">
        <v>62</v>
      </c>
      <c r="C17" s="152">
        <v>420000</v>
      </c>
      <c r="D17" s="150">
        <v>540000</v>
      </c>
      <c r="E17" s="151">
        <f t="shared" si="0"/>
        <v>1.2857142857142858</v>
      </c>
      <c r="F17" s="151">
        <v>1.2323196363287829</v>
      </c>
      <c r="G17" s="54"/>
      <c r="H17" s="27"/>
    </row>
    <row r="18" spans="1:8" ht="21" customHeight="1">
      <c r="A18" s="147">
        <v>8</v>
      </c>
      <c r="B18" s="148" t="s">
        <v>63</v>
      </c>
      <c r="C18" s="149">
        <f>C19+C20+C21+C22+C23</f>
        <v>1400000</v>
      </c>
      <c r="D18" s="149">
        <f>D19+D20+D21+D22+D23</f>
        <v>1244000</v>
      </c>
      <c r="E18" s="151">
        <f t="shared" si="0"/>
        <v>0.88857142857142857</v>
      </c>
      <c r="F18" s="151"/>
      <c r="G18" s="54"/>
      <c r="H18" s="28"/>
    </row>
    <row r="19" spans="1:8" s="31" customFormat="1" ht="21" customHeight="1">
      <c r="A19" s="154" t="s">
        <v>64</v>
      </c>
      <c r="B19" s="155" t="s">
        <v>65</v>
      </c>
      <c r="C19" s="156"/>
      <c r="D19" s="156"/>
      <c r="E19" s="157"/>
      <c r="F19" s="157"/>
      <c r="G19" s="57"/>
      <c r="H19" s="158"/>
    </row>
    <row r="20" spans="1:8" s="31" customFormat="1" ht="21" customHeight="1">
      <c r="A20" s="154" t="s">
        <v>64</v>
      </c>
      <c r="B20" s="155" t="s">
        <v>14</v>
      </c>
      <c r="C20" s="152">
        <v>12000</v>
      </c>
      <c r="D20" s="153">
        <v>18000</v>
      </c>
      <c r="E20" s="157">
        <f t="shared" si="0"/>
        <v>1.5</v>
      </c>
      <c r="F20" s="157">
        <v>1.6960331668708188</v>
      </c>
      <c r="G20" s="57"/>
      <c r="H20" s="58"/>
    </row>
    <row r="21" spans="1:8" s="31" customFormat="1" ht="21" customHeight="1">
      <c r="A21" s="154" t="s">
        <v>64</v>
      </c>
      <c r="B21" s="155" t="s">
        <v>16</v>
      </c>
      <c r="C21" s="152">
        <v>988000</v>
      </c>
      <c r="D21" s="159">
        <v>1056000</v>
      </c>
      <c r="E21" s="157">
        <f t="shared" si="0"/>
        <v>1.0688259109311742</v>
      </c>
      <c r="F21" s="157">
        <v>1.9098707400929977</v>
      </c>
      <c r="G21" s="57"/>
      <c r="H21" s="58"/>
    </row>
    <row r="22" spans="1:8" s="31" customFormat="1" ht="21" customHeight="1">
      <c r="A22" s="154" t="s">
        <v>64</v>
      </c>
      <c r="B22" s="155" t="s">
        <v>66</v>
      </c>
      <c r="C22" s="152">
        <v>400000</v>
      </c>
      <c r="D22" s="159">
        <v>170000</v>
      </c>
      <c r="E22" s="157">
        <f t="shared" si="0"/>
        <v>0.42499999999999999</v>
      </c>
      <c r="F22" s="157">
        <v>0.40661296186448787</v>
      </c>
      <c r="G22" s="57"/>
      <c r="H22" s="58"/>
    </row>
    <row r="23" spans="1:8" s="31" customFormat="1" ht="21" customHeight="1">
      <c r="A23" s="154" t="s">
        <v>64</v>
      </c>
      <c r="B23" s="155" t="s">
        <v>67</v>
      </c>
      <c r="C23" s="156"/>
      <c r="D23" s="156"/>
      <c r="E23" s="157"/>
      <c r="F23" s="157"/>
      <c r="G23" s="57"/>
      <c r="H23" s="158"/>
    </row>
    <row r="24" spans="1:8" ht="21" customHeight="1">
      <c r="A24" s="147">
        <v>9</v>
      </c>
      <c r="B24" s="148" t="s">
        <v>23</v>
      </c>
      <c r="C24" s="152">
        <v>27000</v>
      </c>
      <c r="D24" s="153">
        <v>20000</v>
      </c>
      <c r="E24" s="151">
        <f t="shared" si="0"/>
        <v>0.7407407407407407</v>
      </c>
      <c r="F24" s="151">
        <v>0.87584847821326905</v>
      </c>
      <c r="G24" s="54"/>
      <c r="H24" s="27"/>
    </row>
    <row r="25" spans="1:8" ht="57" customHeight="1">
      <c r="A25" s="147">
        <f>A24+1</f>
        <v>10</v>
      </c>
      <c r="B25" s="160" t="s">
        <v>68</v>
      </c>
      <c r="C25" s="152">
        <v>2000</v>
      </c>
      <c r="D25" s="161">
        <v>38553</v>
      </c>
      <c r="E25" s="151">
        <f t="shared" si="0"/>
        <v>19.276499999999999</v>
      </c>
      <c r="F25" s="151">
        <v>9.7577828397873958</v>
      </c>
      <c r="G25" s="54"/>
      <c r="H25" s="27"/>
    </row>
    <row r="26" spans="1:8" ht="21" customHeight="1">
      <c r="A26" s="147">
        <v>11</v>
      </c>
      <c r="B26" s="148" t="s">
        <v>69</v>
      </c>
      <c r="C26" s="152">
        <v>1650000</v>
      </c>
      <c r="D26" s="150">
        <v>1775000</v>
      </c>
      <c r="E26" s="151">
        <f t="shared" si="0"/>
        <v>1.0757575757575757</v>
      </c>
      <c r="F26" s="151">
        <v>1.3033568598425105</v>
      </c>
      <c r="G26" s="54"/>
      <c r="H26" s="27"/>
    </row>
    <row r="27" spans="1:8" ht="21" customHeight="1">
      <c r="A27" s="147">
        <f>A26+1</f>
        <v>12</v>
      </c>
      <c r="B27" s="148" t="s">
        <v>70</v>
      </c>
      <c r="C27" s="152">
        <v>2000</v>
      </c>
      <c r="D27" s="150">
        <v>2000</v>
      </c>
      <c r="E27" s="151">
        <f t="shared" si="0"/>
        <v>1</v>
      </c>
      <c r="F27" s="151">
        <v>0.91575091575091572</v>
      </c>
      <c r="G27" s="54"/>
      <c r="H27" s="27"/>
    </row>
    <row r="28" spans="1:8" ht="21" customHeight="1">
      <c r="A28" s="147">
        <f>A27+1</f>
        <v>13</v>
      </c>
      <c r="B28" s="148" t="s">
        <v>11</v>
      </c>
      <c r="C28" s="152">
        <v>210000</v>
      </c>
      <c r="D28" s="150">
        <v>272247</v>
      </c>
      <c r="E28" s="151">
        <f t="shared" si="0"/>
        <v>1.2964142857142857</v>
      </c>
      <c r="F28" s="151">
        <v>0.93739605893350875</v>
      </c>
      <c r="G28" s="54"/>
      <c r="H28" s="27"/>
    </row>
    <row r="29" spans="1:8" s="22" customFormat="1" ht="21" customHeight="1">
      <c r="A29" s="142" t="s">
        <v>6</v>
      </c>
      <c r="B29" s="143" t="s">
        <v>51</v>
      </c>
      <c r="C29" s="144"/>
      <c r="D29" s="144"/>
      <c r="E29" s="145"/>
      <c r="F29" s="145"/>
      <c r="G29" s="59"/>
      <c r="H29" s="16"/>
    </row>
    <row r="30" spans="1:8" s="22" customFormat="1" ht="17.25" customHeight="1">
      <c r="A30" s="142" t="s">
        <v>12</v>
      </c>
      <c r="B30" s="143" t="s">
        <v>71</v>
      </c>
      <c r="C30" s="162">
        <v>1300000</v>
      </c>
      <c r="D30" s="163">
        <v>1490000</v>
      </c>
      <c r="E30" s="145">
        <f t="shared" si="0"/>
        <v>1.1461538461538461</v>
      </c>
      <c r="F30" s="145">
        <v>0.99833766728018647</v>
      </c>
      <c r="G30" s="60"/>
      <c r="H30" s="61"/>
    </row>
    <row r="31" spans="1:8" ht="21" customHeight="1">
      <c r="A31" s="147">
        <v>1</v>
      </c>
      <c r="B31" s="148" t="s">
        <v>72</v>
      </c>
      <c r="C31" s="149"/>
      <c r="D31" s="149"/>
      <c r="E31" s="151"/>
      <c r="F31" s="151"/>
      <c r="G31" s="54"/>
      <c r="H31" s="28"/>
    </row>
    <row r="32" spans="1:8" ht="21" customHeight="1">
      <c r="A32" s="147">
        <f>A31+1</f>
        <v>2</v>
      </c>
      <c r="B32" s="148" t="s">
        <v>73</v>
      </c>
      <c r="C32" s="149"/>
      <c r="D32" s="149"/>
      <c r="E32" s="151"/>
      <c r="F32" s="151"/>
      <c r="G32" s="54"/>
      <c r="H32" s="28"/>
    </row>
    <row r="33" spans="1:8" ht="21" customHeight="1">
      <c r="A33" s="147">
        <f>A32+1</f>
        <v>3</v>
      </c>
      <c r="B33" s="148" t="s">
        <v>74</v>
      </c>
      <c r="C33" s="149"/>
      <c r="D33" s="149"/>
      <c r="E33" s="151"/>
      <c r="F33" s="151"/>
      <c r="G33" s="54"/>
      <c r="H33" s="28"/>
    </row>
    <row r="34" spans="1:8" ht="21" customHeight="1">
      <c r="A34" s="147">
        <f>A33+1</f>
        <v>4</v>
      </c>
      <c r="B34" s="148" t="s">
        <v>75</v>
      </c>
      <c r="C34" s="149"/>
      <c r="D34" s="149"/>
      <c r="E34" s="151"/>
      <c r="F34" s="151"/>
      <c r="G34" s="54"/>
      <c r="H34" s="28"/>
    </row>
    <row r="35" spans="1:8" ht="21" customHeight="1">
      <c r="A35" s="147">
        <v>5</v>
      </c>
      <c r="B35" s="148" t="s">
        <v>76</v>
      </c>
      <c r="C35" s="149"/>
      <c r="D35" s="149"/>
      <c r="E35" s="151"/>
      <c r="F35" s="151"/>
      <c r="G35" s="54"/>
      <c r="H35" s="28"/>
    </row>
    <row r="36" spans="1:8" ht="21" customHeight="1">
      <c r="A36" s="147">
        <v>6</v>
      </c>
      <c r="B36" s="148" t="s">
        <v>77</v>
      </c>
      <c r="C36" s="149"/>
      <c r="D36" s="149"/>
      <c r="E36" s="151"/>
      <c r="F36" s="151"/>
      <c r="G36" s="54"/>
      <c r="H36" s="28"/>
    </row>
    <row r="37" spans="1:8" s="22" customFormat="1" ht="21" customHeight="1">
      <c r="A37" s="142" t="s">
        <v>13</v>
      </c>
      <c r="B37" s="143" t="s">
        <v>53</v>
      </c>
      <c r="C37" s="144"/>
      <c r="D37" s="144"/>
      <c r="E37" s="145"/>
      <c r="F37" s="145"/>
      <c r="G37" s="59"/>
      <c r="H37" s="16"/>
    </row>
    <row r="38" spans="1:8" s="22" customFormat="1" ht="28.5" customHeight="1">
      <c r="A38" s="142" t="s">
        <v>1</v>
      </c>
      <c r="B38" s="164" t="s">
        <v>78</v>
      </c>
      <c r="C38" s="144">
        <v>8219950</v>
      </c>
      <c r="D38" s="165">
        <v>9710493.5730164908</v>
      </c>
      <c r="E38" s="145">
        <f>D38/C38</f>
        <v>1.1813324379122125</v>
      </c>
      <c r="F38" s="145"/>
      <c r="G38" s="59"/>
      <c r="H38" s="62"/>
    </row>
    <row r="39" spans="1:8" ht="21" customHeight="1">
      <c r="A39" s="147">
        <v>1</v>
      </c>
      <c r="B39" s="166" t="s">
        <v>79</v>
      </c>
      <c r="C39" s="167"/>
      <c r="D39" s="167"/>
      <c r="E39" s="168"/>
      <c r="F39" s="168"/>
      <c r="G39" s="54"/>
      <c r="H39" s="28"/>
    </row>
    <row r="40" spans="1:8" ht="21" customHeight="1">
      <c r="A40" s="169">
        <v>2</v>
      </c>
      <c r="B40" s="170" t="s">
        <v>80</v>
      </c>
      <c r="C40" s="171"/>
      <c r="D40" s="171"/>
      <c r="E40" s="172"/>
      <c r="F40" s="173"/>
      <c r="G40" s="26"/>
      <c r="H40" s="28"/>
    </row>
  </sheetData>
  <mergeCells count="10">
    <mergeCell ref="H7:H8"/>
    <mergeCell ref="D1:F1"/>
    <mergeCell ref="A3:F3"/>
    <mergeCell ref="A4:F4"/>
    <mergeCell ref="A6:C6"/>
    <mergeCell ref="A7:A8"/>
    <mergeCell ref="B7:B8"/>
    <mergeCell ref="C7:C8"/>
    <mergeCell ref="D7:D8"/>
    <mergeCell ref="E7:F7"/>
  </mergeCells>
  <pageMargins left="0.70866141732283472" right="0.70866141732283472" top="0.74803149606299213" bottom="0.74803149606299213" header="0.31496062992125984" footer="0.31496062992125984"/>
  <pageSetup paperSize="9" scale="63"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H42"/>
  <sheetViews>
    <sheetView zoomScaleNormal="100" workbookViewId="0">
      <selection activeCell="L8" sqref="L8"/>
    </sheetView>
  </sheetViews>
  <sheetFormatPr defaultColWidth="10" defaultRowHeight="15.75"/>
  <cols>
    <col min="1" max="1" width="4.6640625" style="8" customWidth="1"/>
    <col min="2" max="2" width="50.88671875" style="8" customWidth="1"/>
    <col min="3" max="3" width="13.44140625" style="8" bestFit="1" customWidth="1"/>
    <col min="4" max="4" width="15.5546875" style="8" bestFit="1" customWidth="1"/>
    <col min="5" max="6" width="13.44140625" style="118" bestFit="1" customWidth="1"/>
    <col min="7" max="7" width="9.6640625" style="118" hidden="1" customWidth="1"/>
    <col min="8" max="8" width="8.88671875" style="8" hidden="1" customWidth="1"/>
    <col min="9" max="9" width="0" style="8" hidden="1" customWidth="1"/>
    <col min="10" max="16384" width="10" style="8"/>
  </cols>
  <sheetData>
    <row r="1" spans="1:8" s="4" customFormat="1" ht="21" customHeight="1">
      <c r="A1" s="1" t="s">
        <v>47</v>
      </c>
      <c r="B1" s="1"/>
      <c r="C1" s="53"/>
      <c r="D1" s="184" t="s">
        <v>33</v>
      </c>
      <c r="E1" s="184"/>
      <c r="F1" s="184"/>
      <c r="G1" s="2"/>
    </row>
    <row r="2" spans="1:8" s="4" customFormat="1" ht="21" customHeight="1">
      <c r="A2" s="1"/>
      <c r="B2" s="1"/>
      <c r="C2" s="53"/>
      <c r="D2" s="2"/>
      <c r="E2" s="2"/>
      <c r="F2" s="2"/>
      <c r="G2" s="2"/>
    </row>
    <row r="3" spans="1:8" s="4" customFormat="1" ht="21" customHeight="1">
      <c r="A3" s="1"/>
      <c r="B3" s="1"/>
      <c r="C3" s="53"/>
      <c r="D3" s="2"/>
      <c r="E3" s="2"/>
      <c r="F3" s="2"/>
      <c r="G3" s="2"/>
    </row>
    <row r="4" spans="1:8" s="4" customFormat="1" ht="21.95" customHeight="1">
      <c r="A4" s="189" t="s">
        <v>92</v>
      </c>
      <c r="B4" s="189"/>
      <c r="C4" s="189"/>
      <c r="D4" s="189"/>
      <c r="E4" s="189"/>
      <c r="F4" s="189"/>
      <c r="G4" s="97"/>
    </row>
    <row r="5" spans="1:8" s="4" customFormat="1" ht="18.75">
      <c r="A5" s="186" t="s">
        <v>93</v>
      </c>
      <c r="B5" s="186"/>
      <c r="C5" s="186"/>
      <c r="D5" s="186"/>
      <c r="E5" s="186"/>
      <c r="F5" s="186"/>
      <c r="G5" s="5"/>
    </row>
    <row r="6" spans="1:8" s="4" customFormat="1" ht="21.95" customHeight="1">
      <c r="A6" s="5"/>
      <c r="B6" s="5"/>
      <c r="C6" s="5"/>
      <c r="D6" s="5"/>
      <c r="E6" s="5"/>
      <c r="F6" s="5"/>
      <c r="G6" s="5"/>
    </row>
    <row r="7" spans="1:8" ht="25.5" customHeight="1">
      <c r="A7" s="174"/>
      <c r="B7" s="174"/>
      <c r="C7" s="4"/>
      <c r="D7" s="197" t="s">
        <v>20</v>
      </c>
      <c r="E7" s="197"/>
      <c r="F7" s="197"/>
      <c r="G7" s="7"/>
    </row>
    <row r="8" spans="1:8" s="10" customFormat="1" ht="51" customHeight="1">
      <c r="A8" s="198" t="s">
        <v>24</v>
      </c>
      <c r="B8" s="198" t="s">
        <v>26</v>
      </c>
      <c r="C8" s="198" t="s">
        <v>94</v>
      </c>
      <c r="D8" s="199" t="s">
        <v>97</v>
      </c>
      <c r="E8" s="199" t="s">
        <v>37</v>
      </c>
      <c r="F8" s="199"/>
      <c r="G8" s="98"/>
      <c r="H8" s="175" t="s">
        <v>88</v>
      </c>
    </row>
    <row r="9" spans="1:8" s="10" customFormat="1" ht="63" customHeight="1">
      <c r="A9" s="198"/>
      <c r="B9" s="198"/>
      <c r="C9" s="198"/>
      <c r="D9" s="199"/>
      <c r="E9" s="63" t="s">
        <v>27</v>
      </c>
      <c r="F9" s="64" t="s">
        <v>28</v>
      </c>
      <c r="G9" s="99"/>
      <c r="H9" s="176"/>
    </row>
    <row r="10" spans="1:8" s="101" customFormat="1" ht="16.5" customHeight="1">
      <c r="A10" s="12"/>
      <c r="B10" s="65" t="s">
        <v>35</v>
      </c>
      <c r="C10" s="66">
        <v>10397987</v>
      </c>
      <c r="D10" s="67">
        <v>13074622.255448001</v>
      </c>
      <c r="E10" s="68">
        <f>D10/C10</f>
        <v>1.2574185999124639</v>
      </c>
      <c r="F10" s="68">
        <v>1.1870000000000001</v>
      </c>
      <c r="G10" s="100"/>
      <c r="H10" s="30"/>
    </row>
    <row r="11" spans="1:8" ht="20.100000000000001" customHeight="1">
      <c r="A11" s="18" t="s">
        <v>0</v>
      </c>
      <c r="B11" s="19" t="s">
        <v>38</v>
      </c>
      <c r="C11" s="69">
        <v>9368396</v>
      </c>
      <c r="D11" s="70">
        <v>11409812.410286</v>
      </c>
      <c r="E11" s="71">
        <f>D11/C11</f>
        <v>1.217904581561881</v>
      </c>
      <c r="F11" s="71">
        <v>1.125</v>
      </c>
      <c r="G11" s="102"/>
      <c r="H11" s="45"/>
    </row>
    <row r="12" spans="1:8" s="104" customFormat="1" ht="20.100000000000001" customHeight="1">
      <c r="A12" s="72" t="s">
        <v>5</v>
      </c>
      <c r="B12" s="73" t="s">
        <v>3</v>
      </c>
      <c r="C12" s="74">
        <f>C13+C14</f>
        <v>3230380</v>
      </c>
      <c r="D12" s="70">
        <v>4940015.3689659992</v>
      </c>
      <c r="E12" s="75">
        <f>D12/C12</f>
        <v>1.5292366127099595</v>
      </c>
      <c r="F12" s="75">
        <v>1.2809999999999999</v>
      </c>
      <c r="G12" s="103"/>
      <c r="H12" s="45"/>
    </row>
    <row r="13" spans="1:8" s="104" customFormat="1" ht="20.100000000000001" customHeight="1">
      <c r="A13" s="76">
        <v>1</v>
      </c>
      <c r="B13" s="77" t="s">
        <v>81</v>
      </c>
      <c r="C13" s="78">
        <v>2995780</v>
      </c>
      <c r="D13" s="79">
        <v>4809744.9689659989</v>
      </c>
      <c r="E13" s="75">
        <f>D13/C13</f>
        <v>1.6055067357970207</v>
      </c>
      <c r="F13" s="75">
        <v>1.288</v>
      </c>
      <c r="G13" s="103"/>
      <c r="H13" s="105"/>
    </row>
    <row r="14" spans="1:8" s="104" customFormat="1" ht="47.25">
      <c r="A14" s="76">
        <v>2</v>
      </c>
      <c r="B14" s="80" t="s">
        <v>82</v>
      </c>
      <c r="C14" s="78">
        <v>234600</v>
      </c>
      <c r="D14" s="79">
        <v>130270.39999999999</v>
      </c>
      <c r="E14" s="75">
        <f>D14/C14</f>
        <v>0.55528729752770667</v>
      </c>
      <c r="F14" s="75">
        <v>1.0620000000000001</v>
      </c>
      <c r="G14" s="103"/>
      <c r="H14" s="105"/>
    </row>
    <row r="15" spans="1:8" s="104" customFormat="1" ht="20.100000000000001" customHeight="1">
      <c r="A15" s="76">
        <v>3</v>
      </c>
      <c r="B15" s="81" t="s">
        <v>25</v>
      </c>
      <c r="C15" s="78"/>
      <c r="D15" s="78"/>
      <c r="E15" s="75"/>
      <c r="F15" s="75"/>
      <c r="G15" s="106"/>
      <c r="H15" s="107"/>
    </row>
    <row r="16" spans="1:8" s="104" customFormat="1" ht="20.100000000000001" customHeight="1">
      <c r="A16" s="72" t="s">
        <v>6</v>
      </c>
      <c r="B16" s="73" t="s">
        <v>2</v>
      </c>
      <c r="C16" s="74">
        <v>5950758</v>
      </c>
      <c r="D16" s="70">
        <v>6319835.1383299995</v>
      </c>
      <c r="E16" s="82">
        <f>D16/C16</f>
        <v>1.0620218698743924</v>
      </c>
      <c r="F16" s="82">
        <v>1.008</v>
      </c>
      <c r="G16" s="108"/>
      <c r="H16" s="45"/>
    </row>
    <row r="17" spans="1:8" s="104" customFormat="1" ht="20.100000000000001" customHeight="1">
      <c r="A17" s="72"/>
      <c r="B17" s="77" t="s">
        <v>18</v>
      </c>
      <c r="C17" s="83"/>
      <c r="D17" s="83"/>
      <c r="E17" s="75"/>
      <c r="F17" s="75"/>
      <c r="G17" s="106"/>
      <c r="H17" s="109"/>
    </row>
    <row r="18" spans="1:8" s="104" customFormat="1" ht="20.100000000000001" customHeight="1">
      <c r="A18" s="76">
        <v>1</v>
      </c>
      <c r="B18" s="77" t="s">
        <v>29</v>
      </c>
      <c r="C18" s="78">
        <v>2485320</v>
      </c>
      <c r="D18" s="84">
        <v>2485653.2350729997</v>
      </c>
      <c r="E18" s="75">
        <f>D18/C18</f>
        <v>1.000134081354916</v>
      </c>
      <c r="F18" s="75">
        <v>1.1519999999999999</v>
      </c>
      <c r="G18" s="103"/>
      <c r="H18" s="110"/>
    </row>
    <row r="19" spans="1:8" s="104" customFormat="1" ht="20.100000000000001" customHeight="1">
      <c r="A19" s="76">
        <f>A18+1</f>
        <v>2</v>
      </c>
      <c r="B19" s="77" t="s">
        <v>19</v>
      </c>
      <c r="C19" s="78">
        <v>40670</v>
      </c>
      <c r="D19" s="79">
        <v>36683.729500000001</v>
      </c>
      <c r="E19" s="75">
        <f t="shared" ref="E19:E30" si="0">D19/C19</f>
        <v>0.90198498893533319</v>
      </c>
      <c r="F19" s="75">
        <v>1.262</v>
      </c>
      <c r="G19" s="103"/>
      <c r="H19" s="111"/>
    </row>
    <row r="20" spans="1:8" s="104" customFormat="1" ht="20.100000000000001" customHeight="1">
      <c r="A20" s="76">
        <f t="shared" ref="A20:A27" si="1">A19+1</f>
        <v>3</v>
      </c>
      <c r="B20" s="77" t="s">
        <v>83</v>
      </c>
      <c r="C20" s="78">
        <v>473175</v>
      </c>
      <c r="D20" s="79">
        <v>484545.47916822549</v>
      </c>
      <c r="E20" s="75">
        <f t="shared" si="0"/>
        <v>1.0240301773513509</v>
      </c>
      <c r="F20" s="75">
        <v>0.72799999999999998</v>
      </c>
      <c r="G20" s="103"/>
      <c r="H20" s="111"/>
    </row>
    <row r="21" spans="1:8" s="104" customFormat="1" ht="20.100000000000001" customHeight="1">
      <c r="A21" s="76">
        <f t="shared" si="1"/>
        <v>4</v>
      </c>
      <c r="B21" s="77" t="s">
        <v>39</v>
      </c>
      <c r="C21" s="78">
        <v>116320</v>
      </c>
      <c r="D21" s="79">
        <v>109605.01643439471</v>
      </c>
      <c r="E21" s="75">
        <f t="shared" si="0"/>
        <v>0.94227146178124754</v>
      </c>
      <c r="F21" s="75">
        <v>1.1879999999999999</v>
      </c>
      <c r="G21" s="103"/>
      <c r="H21" s="111"/>
    </row>
    <row r="22" spans="1:8" s="104" customFormat="1" ht="20.100000000000001" customHeight="1">
      <c r="A22" s="76">
        <f t="shared" si="1"/>
        <v>5</v>
      </c>
      <c r="B22" s="77" t="s">
        <v>40</v>
      </c>
      <c r="C22" s="78">
        <v>52905</v>
      </c>
      <c r="D22" s="79">
        <v>52009.080958802951</v>
      </c>
      <c r="E22" s="75">
        <f t="shared" si="0"/>
        <v>0.9830655128778556</v>
      </c>
      <c r="F22" s="75">
        <v>0.97699999999999998</v>
      </c>
      <c r="G22" s="103"/>
      <c r="H22" s="111"/>
    </row>
    <row r="23" spans="1:8" s="104" customFormat="1" ht="20.100000000000001" customHeight="1">
      <c r="A23" s="76">
        <f t="shared" si="1"/>
        <v>6</v>
      </c>
      <c r="B23" s="77" t="s">
        <v>41</v>
      </c>
      <c r="C23" s="78">
        <v>36130</v>
      </c>
      <c r="D23" s="79">
        <v>34137.599470850641</v>
      </c>
      <c r="E23" s="75">
        <f t="shared" si="0"/>
        <v>0.94485467674648882</v>
      </c>
      <c r="F23" s="75">
        <v>1.6950000000000001</v>
      </c>
      <c r="G23" s="103"/>
      <c r="H23" s="111"/>
    </row>
    <row r="24" spans="1:8" s="104" customFormat="1" ht="20.100000000000001" customHeight="1">
      <c r="A24" s="76">
        <f t="shared" si="1"/>
        <v>7</v>
      </c>
      <c r="B24" s="77" t="s">
        <v>42</v>
      </c>
      <c r="C24" s="78">
        <v>131950</v>
      </c>
      <c r="D24" s="79">
        <v>131950</v>
      </c>
      <c r="E24" s="75">
        <f t="shared" si="0"/>
        <v>1</v>
      </c>
      <c r="F24" s="75">
        <v>1.19</v>
      </c>
      <c r="G24" s="103"/>
      <c r="H24" s="111"/>
    </row>
    <row r="25" spans="1:8" s="104" customFormat="1" ht="20.100000000000001" customHeight="1">
      <c r="A25" s="76">
        <f t="shared" si="1"/>
        <v>8</v>
      </c>
      <c r="B25" s="77" t="s">
        <v>43</v>
      </c>
      <c r="C25" s="78">
        <v>789095</v>
      </c>
      <c r="D25" s="79">
        <v>769102.1683104675</v>
      </c>
      <c r="E25" s="75">
        <f t="shared" si="0"/>
        <v>0.97466359349693954</v>
      </c>
      <c r="F25" s="75">
        <v>1.087</v>
      </c>
      <c r="G25" s="103"/>
      <c r="H25" s="111"/>
    </row>
    <row r="26" spans="1:8" s="104" customFormat="1">
      <c r="A26" s="76">
        <f t="shared" si="1"/>
        <v>9</v>
      </c>
      <c r="B26" s="85" t="s">
        <v>44</v>
      </c>
      <c r="C26" s="78">
        <v>978220</v>
      </c>
      <c r="D26" s="84">
        <v>1196396.346955138</v>
      </c>
      <c r="E26" s="75">
        <f t="shared" si="0"/>
        <v>1.2230340280868701</v>
      </c>
      <c r="F26" s="75">
        <v>1.1319999999999999</v>
      </c>
      <c r="G26" s="103"/>
      <c r="H26" s="110"/>
    </row>
    <row r="27" spans="1:8" s="104" customFormat="1" ht="20.100000000000001" customHeight="1">
      <c r="A27" s="76">
        <f t="shared" si="1"/>
        <v>10</v>
      </c>
      <c r="B27" s="77" t="s">
        <v>30</v>
      </c>
      <c r="C27" s="78">
        <v>419705</v>
      </c>
      <c r="D27" s="79">
        <v>516240.93635890062</v>
      </c>
      <c r="E27" s="75">
        <f t="shared" si="0"/>
        <v>1.230009021476753</v>
      </c>
      <c r="F27" s="75">
        <v>0.60699999999999998</v>
      </c>
      <c r="G27" s="103"/>
      <c r="H27" s="111"/>
    </row>
    <row r="28" spans="1:8" s="113" customFormat="1">
      <c r="A28" s="72" t="s">
        <v>12</v>
      </c>
      <c r="B28" s="86" t="s">
        <v>45</v>
      </c>
      <c r="C28" s="74">
        <v>0</v>
      </c>
      <c r="D28" s="87">
        <v>0</v>
      </c>
      <c r="E28" s="82">
        <v>0</v>
      </c>
      <c r="F28" s="82">
        <v>0</v>
      </c>
      <c r="G28" s="108"/>
      <c r="H28" s="112"/>
    </row>
    <row r="29" spans="1:8" s="113" customFormat="1" ht="20.100000000000001" customHeight="1">
      <c r="A29" s="72" t="s">
        <v>13</v>
      </c>
      <c r="B29" s="73" t="s">
        <v>22</v>
      </c>
      <c r="C29" s="74">
        <v>1000</v>
      </c>
      <c r="D29" s="88">
        <v>1000</v>
      </c>
      <c r="E29" s="82">
        <f t="shared" si="0"/>
        <v>1</v>
      </c>
      <c r="F29" s="82"/>
      <c r="G29" s="108"/>
      <c r="H29" s="112"/>
    </row>
    <row r="30" spans="1:8" s="113" customFormat="1" ht="20.100000000000001" customHeight="1">
      <c r="A30" s="72" t="s">
        <v>17</v>
      </c>
      <c r="B30" s="73" t="s">
        <v>21</v>
      </c>
      <c r="C30" s="74">
        <v>186258</v>
      </c>
      <c r="D30" s="88">
        <v>148962.266023</v>
      </c>
      <c r="E30" s="82">
        <f t="shared" si="0"/>
        <v>0.7997630492274157</v>
      </c>
      <c r="F30" s="82"/>
      <c r="G30" s="108"/>
      <c r="H30" s="112"/>
    </row>
    <row r="31" spans="1:8" s="113" customFormat="1" ht="30" customHeight="1">
      <c r="A31" s="72" t="s">
        <v>1</v>
      </c>
      <c r="B31" s="89" t="s">
        <v>84</v>
      </c>
      <c r="C31" s="74">
        <v>1029591</v>
      </c>
      <c r="D31" s="90">
        <v>1664809.845162</v>
      </c>
      <c r="E31" s="82">
        <f>D31/C31</f>
        <v>1.6169623133477273</v>
      </c>
      <c r="F31" s="82">
        <v>1.9</v>
      </c>
      <c r="G31" s="108"/>
      <c r="H31" s="41"/>
    </row>
    <row r="32" spans="1:8" s="113" customFormat="1" ht="20.100000000000001" customHeight="1">
      <c r="A32" s="72" t="s">
        <v>5</v>
      </c>
      <c r="B32" s="73" t="s">
        <v>46</v>
      </c>
      <c r="C32" s="74">
        <v>0</v>
      </c>
      <c r="D32" s="70">
        <v>164802.68096</v>
      </c>
      <c r="E32" s="82"/>
      <c r="F32" s="82">
        <v>15.602</v>
      </c>
      <c r="G32" s="108"/>
      <c r="H32" s="112"/>
    </row>
    <row r="33" spans="1:8" s="114" customFormat="1" ht="20.100000000000001" customHeight="1">
      <c r="A33" s="72" t="s">
        <v>6</v>
      </c>
      <c r="B33" s="73" t="s">
        <v>48</v>
      </c>
      <c r="C33" s="74">
        <v>1029591</v>
      </c>
      <c r="D33" s="70">
        <v>1500007.164202</v>
      </c>
      <c r="E33" s="82">
        <f>D33/C33</f>
        <v>1.4568961502208158</v>
      </c>
      <c r="F33" s="82">
        <v>1.7330000000000001</v>
      </c>
      <c r="G33" s="108"/>
      <c r="H33" s="45"/>
    </row>
    <row r="34" spans="1:8" s="116" customFormat="1" ht="22.5" customHeight="1">
      <c r="A34" s="76">
        <v>1</v>
      </c>
      <c r="B34" s="77" t="s">
        <v>46</v>
      </c>
      <c r="C34" s="78"/>
      <c r="D34" s="78"/>
      <c r="E34" s="75"/>
      <c r="F34" s="75"/>
      <c r="G34" s="115"/>
      <c r="H34" s="39"/>
    </row>
    <row r="35" spans="1:8" s="104" customFormat="1" ht="22.5" customHeight="1">
      <c r="A35" s="76">
        <v>2</v>
      </c>
      <c r="B35" s="77" t="s">
        <v>85</v>
      </c>
      <c r="C35" s="78">
        <v>935449</v>
      </c>
      <c r="D35" s="91">
        <v>1332814.8207739999</v>
      </c>
      <c r="E35" s="75">
        <f>D35/C35</f>
        <v>1.4247861944093156</v>
      </c>
      <c r="F35" s="75">
        <v>1.9970000000000001</v>
      </c>
      <c r="G35" s="103"/>
      <c r="H35" s="117"/>
    </row>
    <row r="36" spans="1:8" s="104" customFormat="1" ht="25.5" customHeight="1">
      <c r="A36" s="92">
        <v>3</v>
      </c>
      <c r="B36" s="93" t="s">
        <v>86</v>
      </c>
      <c r="C36" s="94">
        <v>94142</v>
      </c>
      <c r="D36" s="95">
        <v>167192.34342799999</v>
      </c>
      <c r="E36" s="96">
        <f>D36/C36</f>
        <v>1.7759591195003293</v>
      </c>
      <c r="F36" s="96">
        <v>0.84299999999999997</v>
      </c>
      <c r="G36" s="103"/>
      <c r="H36" s="117"/>
    </row>
    <row r="37" spans="1:8" ht="19.5" customHeight="1">
      <c r="A37" s="46"/>
      <c r="B37" s="46"/>
      <c r="C37" s="4"/>
      <c r="D37" s="4"/>
      <c r="E37" s="53"/>
      <c r="F37" s="53"/>
      <c r="G37" s="53"/>
    </row>
    <row r="38" spans="1:8" ht="18.75" customHeight="1">
      <c r="A38" s="46"/>
      <c r="B38" s="46"/>
      <c r="C38" s="4"/>
      <c r="D38" s="4"/>
    </row>
    <row r="39" spans="1:8" ht="18.75">
      <c r="A39" s="4"/>
      <c r="B39" s="4"/>
      <c r="C39" s="4"/>
      <c r="D39" s="4"/>
    </row>
    <row r="40" spans="1:8" ht="18.75">
      <c r="A40" s="4"/>
      <c r="B40" s="4"/>
      <c r="C40" s="4"/>
      <c r="D40" s="4"/>
    </row>
    <row r="41" spans="1:8" ht="18.75">
      <c r="A41" s="4"/>
      <c r="B41" s="4"/>
      <c r="C41" s="4"/>
      <c r="D41" s="4"/>
    </row>
    <row r="42" spans="1:8" ht="18.75">
      <c r="A42" s="4"/>
      <c r="B42" s="4"/>
      <c r="C42" s="4"/>
      <c r="D42" s="4"/>
    </row>
  </sheetData>
  <mergeCells count="10">
    <mergeCell ref="H8:H9"/>
    <mergeCell ref="D1:F1"/>
    <mergeCell ref="A4:F4"/>
    <mergeCell ref="A5:F5"/>
    <mergeCell ref="D7:F7"/>
    <mergeCell ref="A8:A9"/>
    <mergeCell ref="B8:B9"/>
    <mergeCell ref="C8:C9"/>
    <mergeCell ref="D8:D9"/>
    <mergeCell ref="E8:F8"/>
  </mergeCells>
  <pageMargins left="0.70866141732283472" right="0.70866141732283472"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59</vt:lpstr>
      <vt:lpstr>60</vt:lpstr>
      <vt:lpstr>61</vt:lpstr>
    </vt:vector>
  </TitlesOfParts>
  <Company>Ministry of Finance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Dinh Xuan Ha</dc:creator>
  <cp:lastModifiedBy>Admin</cp:lastModifiedBy>
  <cp:lastPrinted>2022-12-19T02:34:35Z</cp:lastPrinted>
  <dcterms:created xsi:type="dcterms:W3CDTF">2002-06-06T06:34:24Z</dcterms:created>
  <dcterms:modified xsi:type="dcterms:W3CDTF">2023-01-18T02:27:23Z</dcterms:modified>
</cp:coreProperties>
</file>