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E:\So Tai chinh\Cong Web\2023\Cong khai ngan sach\Tinh hinh\2022\Q1\"/>
    </mc:Choice>
  </mc:AlternateContent>
  <xr:revisionPtr revIDLastSave="0" documentId="13_ncr:1_{4D28D67B-B200-44F0-B83F-49815E0B4803}" xr6:coauthVersionLast="46" xr6:coauthVersionMax="46" xr10:uidLastSave="{00000000-0000-0000-0000-000000000000}"/>
  <bookViews>
    <workbookView xWindow="-120" yWindow="-120" windowWidth="20730" windowHeight="11160" xr2:uid="{00000000-000D-0000-FFFF-FFFF00000000}"/>
  </bookViews>
  <sheets>
    <sheet name="60" sheetId="38" r:id="rId1"/>
  </sheets>
  <externalReferences>
    <externalReference r:id="rId2"/>
  </externalReferences>
  <definedNames>
    <definedName name="ADP">#REF!</definedName>
    <definedName name="AKHAC">#REF!</definedName>
    <definedName name="ALTINH">#REF!</definedName>
    <definedName name="ANN">#REF!</definedName>
    <definedName name="ANQD">#REF!</definedName>
    <definedName name="ANQQH">'[1]Dt 2001'!#REF!</definedName>
    <definedName name="ANSNN">'[1]Dt 2001'!#REF!</definedName>
    <definedName name="ANSNNxnk">'[1]Dt 2001'!#REF!</definedName>
    <definedName name="Anguon">'[1]Dt 2001'!#REF!</definedName>
    <definedName name="APC">'[1]Dt 2001'!#REF!</definedName>
    <definedName name="ATW">#REF!</definedName>
    <definedName name="Can_doi">#REF!</definedName>
    <definedName name="DNNN">#REF!</definedName>
    <definedName name="Khac">#REF!</definedName>
    <definedName name="Khong_can_doi">#REF!</definedName>
    <definedName name="NQD">#REF!</definedName>
    <definedName name="NQQH">'[1]Dt 2001'!#REF!</definedName>
    <definedName name="NSNN">'[1]Dt 2001'!#REF!</definedName>
    <definedName name="PC">'[1]Dt 2001'!#REF!</definedName>
    <definedName name="_xlnm.Print_Area" localSheetId="0">'60'!$A$1:$F$31</definedName>
    <definedName name="_xlnm.Print_Area">#REF!</definedName>
    <definedName name="PRINT_AREA_MI">#REF!</definedName>
    <definedName name="_xlnm.Print_Titles" localSheetId="0">'60'!$8:$11</definedName>
    <definedName name="Phan_cap">#REF!</definedName>
    <definedName name="Phi_le_phi">#REF!</definedName>
    <definedName name="TW">#REF!</definedName>
  </definedNames>
  <calcPr calcId="181029"/>
</workbook>
</file>

<file path=xl/calcChain.xml><?xml version="1.0" encoding="utf-8"?>
<calcChain xmlns="http://schemas.openxmlformats.org/spreadsheetml/2006/main">
  <c r="C11" i="38" l="1"/>
  <c r="C10" i="38" s="1"/>
  <c r="E18" i="38"/>
  <c r="F18" i="38"/>
  <c r="E39" i="38"/>
  <c r="E29" i="38"/>
  <c r="E28" i="38"/>
  <c r="E27" i="38"/>
  <c r="E26" i="38"/>
  <c r="E25" i="38"/>
  <c r="E23" i="38"/>
  <c r="E22" i="38"/>
  <c r="E21" i="38"/>
  <c r="E17" i="38"/>
  <c r="E16" i="38"/>
  <c r="E15" i="38"/>
  <c r="E14" i="38"/>
  <c r="E13" i="38"/>
  <c r="E12" i="38"/>
  <c r="F39" i="38"/>
  <c r="F31" i="38"/>
  <c r="F29" i="38"/>
  <c r="F28" i="38"/>
  <c r="F27" i="38"/>
  <c r="F25" i="38"/>
  <c r="F23" i="38"/>
  <c r="F22" i="38"/>
  <c r="F21" i="38"/>
  <c r="F17" i="38"/>
  <c r="F16" i="38"/>
  <c r="F15" i="38"/>
  <c r="F14" i="38"/>
  <c r="F13" i="38"/>
  <c r="F12" i="38"/>
  <c r="D19" i="38"/>
  <c r="F19" i="38" s="1"/>
  <c r="C19" i="38"/>
  <c r="E31" i="38"/>
  <c r="G19" i="38"/>
  <c r="G11" i="38" s="1"/>
  <c r="G10" i="38" s="1"/>
  <c r="A33" i="38"/>
  <c r="A34" i="38" s="1"/>
  <c r="A35" i="38" s="1"/>
  <c r="A28" i="38"/>
  <c r="A29" i="38"/>
  <c r="A26" i="38"/>
  <c r="A13" i="38"/>
  <c r="A14" i="38"/>
  <c r="A15" i="38"/>
  <c r="A16" i="38" s="1"/>
  <c r="A17" i="38" s="1"/>
  <c r="A18" i="38" s="1"/>
  <c r="D11" i="38" l="1"/>
  <c r="D10" i="38" s="1"/>
  <c r="F10" i="38" s="1"/>
  <c r="E19" i="38"/>
  <c r="F11" i="38" l="1"/>
  <c r="E10" i="38"/>
  <c r="E11" i="38"/>
</calcChain>
</file>

<file path=xl/sharedStrings.xml><?xml version="1.0" encoding="utf-8"?>
<sst xmlns="http://schemas.openxmlformats.org/spreadsheetml/2006/main" count="56" uniqueCount="51">
  <si>
    <t>A</t>
  </si>
  <si>
    <t>B</t>
  </si>
  <si>
    <t>Thu nội địa</t>
  </si>
  <si>
    <t>I</t>
  </si>
  <si>
    <t>II</t>
  </si>
  <si>
    <t>Thuế thu nhập cá nhân</t>
  </si>
  <si>
    <t>Thuế bảo vệ môi trường</t>
  </si>
  <si>
    <t>Thu khác ngân sách</t>
  </si>
  <si>
    <t>III</t>
  </si>
  <si>
    <t>IV</t>
  </si>
  <si>
    <t>Thuế sử dụng đất phi nông nghiệp</t>
  </si>
  <si>
    <t>Lệ phí trước bạ</t>
  </si>
  <si>
    <t>Thu tiền sử dụng đất</t>
  </si>
  <si>
    <t>Đơn vị: Triệu đồng</t>
  </si>
  <si>
    <t>Thu tiền cấp quyền khai thác khoáng sản</t>
  </si>
  <si>
    <t>STT</t>
  </si>
  <si>
    <t>NỘI DUNG</t>
  </si>
  <si>
    <t>DỰ TOÁN NĂM</t>
  </si>
  <si>
    <t>CÙNG KỲ NĂM TRƯỚC</t>
  </si>
  <si>
    <t>Biểu số 60/CK-NSNN</t>
  </si>
  <si>
    <t>SO SÁNH ƯỚC THỰC HIỆN VỚI (%)</t>
  </si>
  <si>
    <t>UBND TỈNH TÂY NINH</t>
  </si>
  <si>
    <t>Thu từ dầu thô</t>
  </si>
  <si>
    <t>Thu viện trợ</t>
  </si>
  <si>
    <t>TỔNG THU NSNN TRÊN ĐỊA BÀN</t>
  </si>
  <si>
    <t>Thu từ khu vực DNNN</t>
  </si>
  <si>
    <t xml:space="preserve">Thu từ khu vực doanh nghiệp có vốn đầu tư nước ngoài </t>
  </si>
  <si>
    <t>Thu từ khu vực kinh tế ngoài quốc doanh</t>
  </si>
  <si>
    <t xml:space="preserve">Thu phí, lệ phí </t>
  </si>
  <si>
    <t>Các khoản thu về nhà, đất</t>
  </si>
  <si>
    <t>-</t>
  </si>
  <si>
    <t>Thuế sử dụng đất nông nghiệp</t>
  </si>
  <si>
    <t>Tiền cho thuê đất, thuê mặt nước</t>
  </si>
  <si>
    <t>Tiền cho thuê và tiền bán nhà ở thuộc sở hữu nhà nước</t>
  </si>
  <si>
    <t>Thu hồi vốn, thu cổ tức, lợi nhuận được chia của Nhà nước và lợi nhuận sau thuế còn lại sau khi trích lập các quỹ của doanh nghiệp nhà nước</t>
  </si>
  <si>
    <t>Thu từ hoạt động xổ số kiến thiết</t>
  </si>
  <si>
    <t>Thu từ quỹ đất công ích, hoa lợi công sản khác</t>
  </si>
  <si>
    <t>Thu từ hoạt động xuất nhập khẩu</t>
  </si>
  <si>
    <t>Thuế giá trị gia tăng thu từ hàng hóa nhập khẩu</t>
  </si>
  <si>
    <t>Thuế xuất khẩu</t>
  </si>
  <si>
    <t>Thuế nhập khẩu</t>
  </si>
  <si>
    <t>Thuế tiêu thụ đặc biệt thu từ hàng hóa nhập khẩu</t>
  </si>
  <si>
    <t>Thuế  bảo vệ môi trường thu từ hàng hóa nhập khẩu</t>
  </si>
  <si>
    <t>Thu khác</t>
  </si>
  <si>
    <t>THU NSĐP ĐƯỢC HƯỞNG THEO PHÂN CẤP</t>
  </si>
  <si>
    <t>Từ các khoản thu phân chia</t>
  </si>
  <si>
    <t>Các khoản thu NSĐP được hưởng 100%</t>
  </si>
  <si>
    <t>ƯỚC THỰC HIỆN THU NGÂN SÁCH NHÀ NƯỚC QUÝ I NĂM 2022</t>
  </si>
  <si>
    <t>ƯỚC THỰC HIỆN QUÝ 
I/2022</t>
  </si>
  <si>
    <t>3 tháng năm 2021</t>
  </si>
  <si>
    <t>(Kèm theo Báo cáo số:     128/BC-UBND ngày    13  /4/2022 của Ủy ban nhân dân tỉnh Tây Ninh)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</si>
</sst>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_(&quot;$&quot;* \(#,##0.00\);_(&quot;$&quot;* &quot;-&quot;??_);_(@_)"/>
    <numFmt numFmtId="165" formatCode="_(* #,##0.00_);_(* \(#,##0.00\);_(* &quot;-&quot;??_);_(@_)"/>
    <numFmt numFmtId="166" formatCode="0.0%"/>
    <numFmt numFmtId="167" formatCode="#,###;\-#,###;&quot;&quot;;_(@_)"/>
  </numFmts>
  <fonts count="17">
    <font>
      <sz val="12"/>
      <name val=".VnArial Narrow"/>
    </font>
    <font>
      <sz val="12"/>
      <name val=".VnTime"/>
      <family val="2"/>
    </font>
    <font>
      <sz val="12"/>
      <name val=".VnArial Narrow"/>
      <family val="2"/>
    </font>
    <font>
      <sz val="10"/>
      <name val="Arial"/>
      <family val="2"/>
      <charset val="163"/>
    </font>
    <font>
      <sz val="12"/>
      <name val=".VnTime"/>
      <family val="2"/>
    </font>
    <font>
      <sz val="13"/>
      <name val=".VnTime"/>
      <family val="2"/>
    </font>
    <font>
      <sz val="11"/>
      <name val="Times New Roman"/>
      <family val="1"/>
      <charset val="163"/>
    </font>
    <font>
      <b/>
      <sz val="12"/>
      <name val="VNI-Times"/>
    </font>
    <font>
      <sz val="12"/>
      <name val="VNI-Times"/>
    </font>
    <font>
      <sz val="11"/>
      <color theme="1"/>
      <name val="Calibri"/>
      <family val="2"/>
      <charset val="163"/>
      <scheme val="minor"/>
    </font>
    <font>
      <i/>
      <sz val="12"/>
      <color theme="1"/>
      <name val="Times New Roman"/>
      <family val="1"/>
    </font>
    <font>
      <b/>
      <sz val="12"/>
      <color theme="1"/>
      <name val="Times New Roman"/>
      <family val="1"/>
    </font>
    <font>
      <sz val="12"/>
      <color theme="1"/>
      <name val="Times New Roman"/>
      <family val="1"/>
    </font>
    <font>
      <sz val="13"/>
      <color theme="1"/>
      <name val="Times New Roman"/>
      <family val="1"/>
    </font>
    <font>
      <i/>
      <sz val="14"/>
      <color theme="1"/>
      <name val="Times New Roman"/>
      <family val="1"/>
    </font>
    <font>
      <sz val="14"/>
      <color theme="1"/>
      <name val="Times New Roman"/>
      <family val="1"/>
    </font>
    <font>
      <b/>
      <sz val="14"/>
      <color theme="1"/>
      <name val="Times New Roman"/>
      <family val="1"/>
    </font>
  </fonts>
  <fills count="2">
    <fill>
      <patternFill patternType="none"/>
    </fill>
    <fill>
      <patternFill patternType="gray125"/>
    </fill>
  </fills>
  <borders count="12">
    <border>
      <left/>
      <right/>
      <top/>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2">
    <xf numFmtId="0" fontId="0" fillId="0" borderId="0"/>
    <xf numFmtId="165" fontId="6" fillId="0" borderId="0" applyFont="0" applyFill="0" applyBorder="0" applyAlignment="0" applyProtection="0"/>
    <xf numFmtId="164" fontId="6" fillId="0" borderId="0" applyFont="0" applyFill="0" applyBorder="0" applyAlignment="0" applyProtection="0"/>
    <xf numFmtId="0" fontId="8" fillId="0" borderId="1" applyNumberFormat="0" applyFont="0" applyAlignment="0"/>
    <xf numFmtId="0" fontId="7" fillId="0" borderId="1" applyNumberFormat="0" applyFont="0" applyAlignment="0"/>
    <xf numFmtId="167" fontId="5" fillId="0" borderId="0" applyFont="0" applyFill="0" applyBorder="0" applyAlignment="0" applyProtection="0"/>
    <xf numFmtId="0" fontId="1" fillId="0" borderId="0"/>
    <xf numFmtId="0" fontId="3" fillId="0" borderId="0"/>
    <xf numFmtId="0" fontId="2" fillId="0" borderId="0"/>
    <xf numFmtId="0" fontId="9" fillId="0" borderId="0"/>
    <xf numFmtId="0" fontId="4" fillId="0" borderId="0"/>
    <xf numFmtId="0" fontId="6" fillId="0" borderId="0"/>
  </cellStyleXfs>
  <cellXfs count="52">
    <xf numFmtId="0" fontId="0" fillId="0" borderId="0" xfId="0"/>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3" fontId="12" fillId="0" borderId="2" xfId="0" applyNumberFormat="1" applyFont="1" applyBorder="1" applyAlignment="1">
      <alignment vertical="center"/>
    </xf>
    <xf numFmtId="3" fontId="11" fillId="0" borderId="2" xfId="0" applyNumberFormat="1" applyFont="1" applyBorder="1" applyAlignment="1">
      <alignment vertical="center"/>
    </xf>
    <xf numFmtId="3" fontId="10" fillId="0" borderId="2" xfId="0" applyNumberFormat="1" applyFont="1" applyBorder="1" applyAlignment="1">
      <alignment vertical="center"/>
    </xf>
    <xf numFmtId="0" fontId="10" fillId="0" borderId="0" xfId="0" applyFont="1" applyAlignment="1">
      <alignment vertical="center"/>
    </xf>
    <xf numFmtId="0" fontId="15" fillId="0" borderId="0" xfId="0" applyFont="1" applyAlignment="1">
      <alignment vertical="center"/>
    </xf>
    <xf numFmtId="3" fontId="15" fillId="0" borderId="0" xfId="0" applyNumberFormat="1" applyFont="1" applyAlignment="1">
      <alignment vertical="center"/>
    </xf>
    <xf numFmtId="3" fontId="12" fillId="0" borderId="0" xfId="0" applyNumberFormat="1" applyFont="1" applyAlignment="1">
      <alignment vertical="center"/>
    </xf>
    <xf numFmtId="0" fontId="10" fillId="0" borderId="0" xfId="0" applyFont="1" applyAlignment="1">
      <alignment horizontal="centerContinuous" vertical="center"/>
    </xf>
    <xf numFmtId="0" fontId="11" fillId="0" borderId="0" xfId="0" applyFont="1" applyAlignment="1">
      <alignment horizontal="center" vertical="center"/>
    </xf>
    <xf numFmtId="0" fontId="16" fillId="0" borderId="0" xfId="0" applyFont="1" applyAlignment="1">
      <alignment vertical="center"/>
    </xf>
    <xf numFmtId="0" fontId="14" fillId="0" borderId="0" xfId="0" applyFont="1" applyAlignment="1">
      <alignment vertical="center" wrapText="1"/>
    </xf>
    <xf numFmtId="3" fontId="12" fillId="0" borderId="3" xfId="0" applyNumberFormat="1" applyFont="1" applyBorder="1" applyAlignment="1">
      <alignment vertical="center"/>
    </xf>
    <xf numFmtId="0" fontId="11" fillId="0" borderId="4" xfId="0" applyFont="1" applyBorder="1" applyAlignment="1">
      <alignment horizontal="center" vertical="center"/>
    </xf>
    <xf numFmtId="3" fontId="11" fillId="0" borderId="4" xfId="0" applyNumberFormat="1" applyFont="1" applyBorder="1" applyAlignment="1">
      <alignment vertical="center"/>
    </xf>
    <xf numFmtId="166" fontId="11" fillId="0" borderId="4" xfId="0" applyNumberFormat="1" applyFont="1" applyBorder="1" applyAlignment="1">
      <alignment vertical="center"/>
    </xf>
    <xf numFmtId="0" fontId="11" fillId="0" borderId="4" xfId="0" applyFont="1" applyBorder="1" applyAlignment="1">
      <alignment vertical="center"/>
    </xf>
    <xf numFmtId="0" fontId="12" fillId="0" borderId="4" xfId="0" applyFont="1" applyBorder="1" applyAlignment="1">
      <alignment horizontal="center" vertical="center"/>
    </xf>
    <xf numFmtId="0" fontId="12" fillId="0" borderId="4" xfId="0" applyFont="1" applyBorder="1" applyAlignment="1">
      <alignment vertical="center"/>
    </xf>
    <xf numFmtId="3" fontId="12" fillId="0" borderId="4" xfId="0" applyNumberFormat="1" applyFont="1" applyBorder="1" applyAlignment="1">
      <alignment vertical="center"/>
    </xf>
    <xf numFmtId="166" fontId="12" fillId="0" borderId="4" xfId="0" applyNumberFormat="1" applyFont="1" applyBorder="1" applyAlignment="1">
      <alignment vertical="center"/>
    </xf>
    <xf numFmtId="0" fontId="11" fillId="0" borderId="4" xfId="0" applyFont="1" applyBorder="1" applyAlignment="1">
      <alignment horizontal="left" vertical="center" wrapText="1"/>
    </xf>
    <xf numFmtId="0" fontId="10" fillId="0" borderId="4" xfId="0" quotePrefix="1" applyFont="1" applyBorder="1" applyAlignment="1">
      <alignment horizontal="center" vertical="center"/>
    </xf>
    <xf numFmtId="0" fontId="10" fillId="0" borderId="4" xfId="0" applyFont="1" applyBorder="1" applyAlignment="1">
      <alignment vertical="center"/>
    </xf>
    <xf numFmtId="3" fontId="10" fillId="0" borderId="4" xfId="0" applyNumberFormat="1" applyFont="1" applyBorder="1" applyAlignment="1">
      <alignment vertical="center"/>
    </xf>
    <xf numFmtId="166" fontId="10" fillId="0" borderId="4" xfId="0" applyNumberFormat="1" applyFont="1" applyBorder="1" applyAlignment="1">
      <alignment vertical="center"/>
    </xf>
    <xf numFmtId="0" fontId="12" fillId="0" borderId="4" xfId="0" applyFont="1" applyBorder="1" applyAlignment="1">
      <alignment horizontal="justify" vertical="center" wrapText="1"/>
    </xf>
    <xf numFmtId="0" fontId="11" fillId="0" borderId="4" xfId="0" applyFont="1" applyBorder="1" applyAlignment="1">
      <alignment vertical="center" wrapText="1"/>
    </xf>
    <xf numFmtId="0" fontId="12" fillId="0" borderId="4" xfId="0" applyFont="1" applyBorder="1" applyAlignment="1">
      <alignment horizontal="left" vertical="center" wrapText="1"/>
    </xf>
    <xf numFmtId="0" fontId="12" fillId="0" borderId="4" xfId="0" applyFont="1" applyBorder="1" applyAlignment="1">
      <alignment vertical="center" wrapText="1"/>
    </xf>
    <xf numFmtId="0" fontId="16" fillId="0" borderId="0" xfId="0" applyFont="1" applyAlignment="1">
      <alignment horizontal="right" vertical="center"/>
    </xf>
    <xf numFmtId="0" fontId="14" fillId="0" borderId="0" xfId="0" applyFont="1" applyAlignment="1">
      <alignment horizontal="center" vertical="center" wrapText="1"/>
    </xf>
    <xf numFmtId="0" fontId="11" fillId="0" borderId="5" xfId="8" applyFont="1" applyBorder="1" applyAlignment="1">
      <alignment horizontal="center" vertical="center" wrapText="1"/>
    </xf>
    <xf numFmtId="14" fontId="11" fillId="0" borderId="5" xfId="8" applyNumberFormat="1" applyFont="1" applyBorder="1" applyAlignment="1">
      <alignment horizontal="center" vertical="center" wrapText="1"/>
    </xf>
    <xf numFmtId="0" fontId="10" fillId="0" borderId="0" xfId="0" applyFont="1" applyAlignment="1">
      <alignment horizontal="right" vertical="center"/>
    </xf>
    <xf numFmtId="3" fontId="11" fillId="0" borderId="6" xfId="0" applyNumberFormat="1" applyFont="1" applyBorder="1" applyAlignment="1">
      <alignment horizontal="right" vertical="center"/>
    </xf>
    <xf numFmtId="3" fontId="11" fillId="0" borderId="4" xfId="0" quotePrefix="1" applyNumberFormat="1" applyFont="1" applyBorder="1" applyAlignment="1">
      <alignment horizontal="center" vertical="center" wrapText="1"/>
    </xf>
    <xf numFmtId="3" fontId="11" fillId="0" borderId="4" xfId="0" applyNumberFormat="1" applyFont="1" applyBorder="1" applyAlignment="1">
      <alignment horizontal="center" vertical="center" wrapText="1"/>
    </xf>
    <xf numFmtId="0" fontId="16" fillId="0" borderId="0" xfId="0" applyFont="1" applyAlignment="1">
      <alignment horizontal="center" vertical="center" wrapText="1"/>
    </xf>
    <xf numFmtId="0" fontId="16" fillId="0" borderId="0" xfId="0" applyFont="1" applyAlignment="1">
      <alignment horizontal="right" vertical="center"/>
    </xf>
    <xf numFmtId="0" fontId="11" fillId="0" borderId="7" xfId="8" applyFont="1" applyBorder="1" applyAlignment="1">
      <alignment horizontal="center" vertical="center" wrapText="1"/>
    </xf>
    <xf numFmtId="0" fontId="11" fillId="0" borderId="5" xfId="8" applyFont="1" applyBorder="1" applyAlignment="1">
      <alignment horizontal="center" vertical="center" wrapText="1"/>
    </xf>
    <xf numFmtId="0" fontId="11" fillId="0" borderId="9" xfId="8" applyFont="1" applyBorder="1" applyAlignment="1">
      <alignment horizontal="center" vertical="center" wrapText="1"/>
    </xf>
    <xf numFmtId="0" fontId="11" fillId="0" borderId="10" xfId="8" applyFont="1" applyBorder="1" applyAlignment="1">
      <alignment horizontal="center" vertical="center" wrapText="1"/>
    </xf>
    <xf numFmtId="0" fontId="14" fillId="0" borderId="0" xfId="0" applyFont="1" applyAlignment="1">
      <alignment horizontal="center" vertical="center" wrapText="1"/>
    </xf>
    <xf numFmtId="0" fontId="11" fillId="0" borderId="4"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2" fillId="0" borderId="11" xfId="0" applyFont="1" applyBorder="1" applyAlignment="1">
      <alignment horizontal="center" vertical="center"/>
    </xf>
  </cellXfs>
  <cellStyles count="12">
    <cellStyle name="Comma 2" xfId="1" xr:uid="{00000000-0005-0000-0000-000001000000}"/>
    <cellStyle name="Currency 2" xfId="2" xr:uid="{00000000-0005-0000-0000-000002000000}"/>
    <cellStyle name="dtchi98" xfId="3" xr:uid="{00000000-0005-0000-0000-000003000000}"/>
    <cellStyle name="dtchi98c" xfId="4" xr:uid="{00000000-0005-0000-0000-000004000000}"/>
    <cellStyle name="HAI" xfId="5" xr:uid="{00000000-0005-0000-0000-000005000000}"/>
    <cellStyle name="Normal" xfId="0" builtinId="0"/>
    <cellStyle name="Normal 2" xfId="6" xr:uid="{00000000-0005-0000-0000-000007000000}"/>
    <cellStyle name="Normal 3" xfId="7" xr:uid="{00000000-0005-0000-0000-000008000000}"/>
    <cellStyle name="Normal 4" xfId="8" xr:uid="{00000000-0005-0000-0000-000009000000}"/>
    <cellStyle name="Normal 5" xfId="9" xr:uid="{00000000-0005-0000-0000-00000A000000}"/>
    <cellStyle name="Normal 6" xfId="10" xr:uid="{00000000-0005-0000-0000-00000B000000}"/>
    <cellStyle name="Normal 7" xfId="11"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TC15\SHARE_QLNSDPNSNN$\Hang\Bieu%20mau%20thu%202003%20vong%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 NSNN(V2)"/>
      <sheetName val="Dt 2001"/>
      <sheetName val="tinh CD DT"/>
      <sheetName val="Thu NSNN (V1)"/>
      <sheetName val="mau"/>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J41"/>
  <sheetViews>
    <sheetView tabSelected="1" workbookViewId="0">
      <selection activeCell="A6" sqref="A6"/>
    </sheetView>
  </sheetViews>
  <sheetFormatPr defaultColWidth="10" defaultRowHeight="15.75"/>
  <cols>
    <col min="1" max="1" width="5.6640625" style="2" customWidth="1"/>
    <col min="2" max="2" width="43.77734375" style="2" customWidth="1"/>
    <col min="3" max="3" width="11.33203125" style="2" bestFit="1" customWidth="1"/>
    <col min="4" max="4" width="10.44140625" style="2" customWidth="1"/>
    <col min="5" max="6" width="10.109375" style="2" customWidth="1"/>
    <col min="7" max="7" width="10.21875" style="10" hidden="1" customWidth="1"/>
    <col min="8" max="16384" width="10" style="2"/>
  </cols>
  <sheetData>
    <row r="1" spans="1:10" s="8" customFormat="1" ht="21" customHeight="1">
      <c r="A1" s="13" t="s">
        <v>21</v>
      </c>
      <c r="B1" s="13"/>
      <c r="C1" s="13"/>
      <c r="D1" s="42" t="s">
        <v>19</v>
      </c>
      <c r="E1" s="42"/>
      <c r="F1" s="42"/>
      <c r="G1" s="9"/>
    </row>
    <row r="2" spans="1:10" s="8" customFormat="1" ht="18.75">
      <c r="A2" s="13"/>
      <c r="B2" s="13"/>
      <c r="C2" s="13"/>
      <c r="D2" s="33"/>
      <c r="E2" s="33"/>
      <c r="F2" s="33"/>
      <c r="G2" s="9"/>
    </row>
    <row r="3" spans="1:10" s="8" customFormat="1" ht="18.75">
      <c r="A3" s="13"/>
      <c r="B3" s="13"/>
      <c r="C3" s="13"/>
      <c r="D3" s="33"/>
      <c r="E3" s="33"/>
      <c r="F3" s="33"/>
      <c r="G3" s="9"/>
    </row>
    <row r="4" spans="1:10" s="8" customFormat="1" ht="18.75">
      <c r="A4" s="41" t="s">
        <v>47</v>
      </c>
      <c r="B4" s="41"/>
      <c r="C4" s="41"/>
      <c r="D4" s="41"/>
      <c r="E4" s="41"/>
      <c r="F4" s="41"/>
      <c r="G4" s="9"/>
    </row>
    <row r="5" spans="1:10" s="8" customFormat="1" ht="18.75">
      <c r="A5" s="47" t="s">
        <v>50</v>
      </c>
      <c r="B5" s="47"/>
      <c r="C5" s="47"/>
      <c r="D5" s="47"/>
      <c r="E5" s="47"/>
      <c r="F5" s="47"/>
      <c r="G5" s="14"/>
    </row>
    <row r="6" spans="1:10" s="8" customFormat="1" ht="18" customHeight="1">
      <c r="A6" s="34"/>
      <c r="B6" s="34"/>
      <c r="C6" s="34"/>
      <c r="D6" s="34"/>
      <c r="E6" s="34"/>
      <c r="F6" s="34"/>
      <c r="G6" s="14"/>
    </row>
    <row r="7" spans="1:10" ht="20.25" customHeight="1">
      <c r="A7" s="51"/>
      <c r="B7" s="51"/>
      <c r="C7" s="51"/>
      <c r="E7" s="11"/>
      <c r="F7" s="37" t="s">
        <v>13</v>
      </c>
    </row>
    <row r="8" spans="1:10" s="3" customFormat="1" ht="34.9" customHeight="1">
      <c r="A8" s="48" t="s">
        <v>15</v>
      </c>
      <c r="B8" s="48" t="s">
        <v>16</v>
      </c>
      <c r="C8" s="49" t="s">
        <v>17</v>
      </c>
      <c r="D8" s="43" t="s">
        <v>48</v>
      </c>
      <c r="E8" s="45" t="s">
        <v>20</v>
      </c>
      <c r="F8" s="46"/>
      <c r="G8" s="39" t="s">
        <v>49</v>
      </c>
    </row>
    <row r="9" spans="1:10" s="3" customFormat="1" ht="52.15" customHeight="1">
      <c r="A9" s="48"/>
      <c r="B9" s="48"/>
      <c r="C9" s="50"/>
      <c r="D9" s="44"/>
      <c r="E9" s="35" t="s">
        <v>17</v>
      </c>
      <c r="F9" s="36" t="s">
        <v>18</v>
      </c>
      <c r="G9" s="40"/>
    </row>
    <row r="10" spans="1:10" s="3" customFormat="1" ht="21" customHeight="1">
      <c r="A10" s="16" t="s">
        <v>0</v>
      </c>
      <c r="B10" s="24" t="s">
        <v>24</v>
      </c>
      <c r="C10" s="17">
        <f>C11+C31</f>
        <v>10020000</v>
      </c>
      <c r="D10" s="17">
        <f>D11+D31</f>
        <v>2687944</v>
      </c>
      <c r="E10" s="18">
        <f>D10/C10</f>
        <v>0.2682578842315369</v>
      </c>
      <c r="F10" s="18">
        <f>D10/G10</f>
        <v>0.75523710808966271</v>
      </c>
      <c r="G10" s="38">
        <f>G11+G31</f>
        <v>3559073</v>
      </c>
    </row>
    <row r="11" spans="1:10" s="1" customFormat="1" ht="21" customHeight="1">
      <c r="A11" s="16" t="s">
        <v>3</v>
      </c>
      <c r="B11" s="19" t="s">
        <v>2</v>
      </c>
      <c r="C11" s="17">
        <f>C12+C13+C14+C15+C16+C17+C18+C19+C25+C26+C27+C28+C29</f>
        <v>8720000</v>
      </c>
      <c r="D11" s="17">
        <f>D12+D13+D14+D15+D16+D17+D18+D19+D25+D26+D27+D28+D29</f>
        <v>2276207</v>
      </c>
      <c r="E11" s="18">
        <f t="shared" ref="E11:E31" si="0">D11/C11</f>
        <v>0.26103291284403668</v>
      </c>
      <c r="F11" s="18">
        <f t="shared" ref="F11:F39" si="1">D11/G11</f>
        <v>0.73090757878377255</v>
      </c>
      <c r="G11" s="5">
        <f>G12++G13+G14+G15+G16+G17+G18+G19+G25+G26+G27+G28+G29</f>
        <v>3114220</v>
      </c>
    </row>
    <row r="12" spans="1:10" s="1" customFormat="1" ht="21" customHeight="1">
      <c r="A12" s="20">
        <v>1</v>
      </c>
      <c r="B12" s="21" t="s">
        <v>25</v>
      </c>
      <c r="C12" s="22">
        <v>370000</v>
      </c>
      <c r="D12" s="22">
        <v>124931</v>
      </c>
      <c r="E12" s="23">
        <f t="shared" si="0"/>
        <v>0.33765135135135133</v>
      </c>
      <c r="F12" s="23">
        <f t="shared" si="1"/>
        <v>0.75873943251384701</v>
      </c>
      <c r="G12" s="4">
        <v>164656</v>
      </c>
      <c r="J12" s="12"/>
    </row>
    <row r="13" spans="1:10" ht="21" customHeight="1">
      <c r="A13" s="20">
        <f>+A12+1</f>
        <v>2</v>
      </c>
      <c r="B13" s="21" t="s">
        <v>26</v>
      </c>
      <c r="C13" s="22">
        <v>1180000</v>
      </c>
      <c r="D13" s="22">
        <v>263684</v>
      </c>
      <c r="E13" s="23">
        <f t="shared" si="0"/>
        <v>0.22346101694915255</v>
      </c>
      <c r="F13" s="23">
        <f t="shared" si="1"/>
        <v>0.48202576444199891</v>
      </c>
      <c r="G13" s="4">
        <v>547033</v>
      </c>
    </row>
    <row r="14" spans="1:10" ht="21" customHeight="1">
      <c r="A14" s="20">
        <f>A13+1</f>
        <v>3</v>
      </c>
      <c r="B14" s="21" t="s">
        <v>27</v>
      </c>
      <c r="C14" s="22">
        <v>1624000</v>
      </c>
      <c r="D14" s="22">
        <v>504057</v>
      </c>
      <c r="E14" s="23">
        <f t="shared" si="0"/>
        <v>0.31037992610837439</v>
      </c>
      <c r="F14" s="23">
        <f t="shared" si="1"/>
        <v>0.83818394061539692</v>
      </c>
      <c r="G14" s="4">
        <v>601368</v>
      </c>
    </row>
    <row r="15" spans="1:10" ht="21" customHeight="1">
      <c r="A15" s="20">
        <f>A14+1</f>
        <v>4</v>
      </c>
      <c r="B15" s="21" t="s">
        <v>5</v>
      </c>
      <c r="C15" s="22">
        <v>870000</v>
      </c>
      <c r="D15" s="22">
        <v>336258</v>
      </c>
      <c r="E15" s="23">
        <f t="shared" si="0"/>
        <v>0.38650344827586208</v>
      </c>
      <c r="F15" s="23">
        <f t="shared" si="1"/>
        <v>1.1089023364717134</v>
      </c>
      <c r="G15" s="4">
        <v>303235</v>
      </c>
    </row>
    <row r="16" spans="1:10" ht="21" customHeight="1">
      <c r="A16" s="20">
        <f>A15+1</f>
        <v>5</v>
      </c>
      <c r="B16" s="21" t="s">
        <v>6</v>
      </c>
      <c r="C16" s="22">
        <v>615000</v>
      </c>
      <c r="D16" s="22">
        <v>155860</v>
      </c>
      <c r="E16" s="23">
        <f t="shared" si="0"/>
        <v>0.25343089430894311</v>
      </c>
      <c r="F16" s="23">
        <f t="shared" si="1"/>
        <v>0.99791913435989377</v>
      </c>
      <c r="G16" s="4">
        <v>156185</v>
      </c>
    </row>
    <row r="17" spans="1:7" ht="21" customHeight="1">
      <c r="A17" s="20">
        <f>A16+1</f>
        <v>6</v>
      </c>
      <c r="B17" s="21" t="s">
        <v>11</v>
      </c>
      <c r="C17" s="22">
        <v>350000</v>
      </c>
      <c r="D17" s="22">
        <v>100119</v>
      </c>
      <c r="E17" s="23">
        <f t="shared" si="0"/>
        <v>0.28605428571428571</v>
      </c>
      <c r="F17" s="23">
        <f t="shared" si="1"/>
        <v>1.0036590011428113</v>
      </c>
      <c r="G17" s="4">
        <v>99754</v>
      </c>
    </row>
    <row r="18" spans="1:7" ht="21" customHeight="1">
      <c r="A18" s="20">
        <f>A17+1</f>
        <v>7</v>
      </c>
      <c r="B18" s="21" t="s">
        <v>28</v>
      </c>
      <c r="C18" s="22">
        <v>420000</v>
      </c>
      <c r="D18" s="22">
        <v>135364</v>
      </c>
      <c r="E18" s="23">
        <f t="shared" si="0"/>
        <v>0.32229523809523808</v>
      </c>
      <c r="F18" s="23">
        <f t="shared" si="1"/>
        <v>1.1490026313555726</v>
      </c>
      <c r="G18" s="4">
        <v>117810</v>
      </c>
    </row>
    <row r="19" spans="1:7" ht="21" customHeight="1">
      <c r="A19" s="20">
        <v>8</v>
      </c>
      <c r="B19" s="21" t="s">
        <v>29</v>
      </c>
      <c r="C19" s="22">
        <f>C20+C21+C22+C23+C24</f>
        <v>1400000</v>
      </c>
      <c r="D19" s="22">
        <f>D20+D21+D22+D23+D24</f>
        <v>172455</v>
      </c>
      <c r="E19" s="23">
        <f t="shared" si="0"/>
        <v>0.12318214285714285</v>
      </c>
      <c r="F19" s="23">
        <f t="shared" si="1"/>
        <v>0.39439740933353457</v>
      </c>
      <c r="G19" s="4">
        <f>G20+G21+G22+G23+G24</f>
        <v>437262</v>
      </c>
    </row>
    <row r="20" spans="1:7" s="7" customFormat="1" ht="21" customHeight="1">
      <c r="A20" s="25" t="s">
        <v>30</v>
      </c>
      <c r="B20" s="26" t="s">
        <v>31</v>
      </c>
      <c r="C20" s="27"/>
      <c r="D20" s="27"/>
      <c r="E20" s="28"/>
      <c r="F20" s="28"/>
      <c r="G20" s="6"/>
    </row>
    <row r="21" spans="1:7" s="7" customFormat="1" ht="21" customHeight="1">
      <c r="A21" s="25" t="s">
        <v>30</v>
      </c>
      <c r="B21" s="26" t="s">
        <v>10</v>
      </c>
      <c r="C21" s="27">
        <v>12000</v>
      </c>
      <c r="D21" s="27">
        <v>3261</v>
      </c>
      <c r="E21" s="28">
        <f t="shared" si="0"/>
        <v>0.27174999999999999</v>
      </c>
      <c r="F21" s="28">
        <f t="shared" si="1"/>
        <v>1.3430807248764416</v>
      </c>
      <c r="G21" s="6">
        <v>2428</v>
      </c>
    </row>
    <row r="22" spans="1:7" s="7" customFormat="1" ht="21" customHeight="1">
      <c r="A22" s="25" t="s">
        <v>30</v>
      </c>
      <c r="B22" s="26" t="s">
        <v>12</v>
      </c>
      <c r="C22" s="27">
        <v>988000</v>
      </c>
      <c r="D22" s="27">
        <v>146489</v>
      </c>
      <c r="E22" s="28">
        <f t="shared" si="0"/>
        <v>0.14826821862348177</v>
      </c>
      <c r="F22" s="28">
        <f t="shared" si="1"/>
        <v>1.01920280527938</v>
      </c>
      <c r="G22" s="6">
        <v>143729</v>
      </c>
    </row>
    <row r="23" spans="1:7" s="7" customFormat="1" ht="21" customHeight="1">
      <c r="A23" s="25" t="s">
        <v>30</v>
      </c>
      <c r="B23" s="26" t="s">
        <v>32</v>
      </c>
      <c r="C23" s="27">
        <v>400000</v>
      </c>
      <c r="D23" s="27">
        <v>22705</v>
      </c>
      <c r="E23" s="28">
        <f t="shared" si="0"/>
        <v>5.67625E-2</v>
      </c>
      <c r="F23" s="28">
        <f t="shared" si="1"/>
        <v>7.7995912127926351E-2</v>
      </c>
      <c r="G23" s="6">
        <v>291105</v>
      </c>
    </row>
    <row r="24" spans="1:7" s="7" customFormat="1" ht="21" customHeight="1">
      <c r="A24" s="25" t="s">
        <v>30</v>
      </c>
      <c r="B24" s="26" t="s">
        <v>33</v>
      </c>
      <c r="C24" s="27"/>
      <c r="D24" s="27"/>
      <c r="E24" s="28"/>
      <c r="F24" s="28"/>
      <c r="G24" s="6"/>
    </row>
    <row r="25" spans="1:7" ht="21" customHeight="1">
      <c r="A25" s="20">
        <v>9</v>
      </c>
      <c r="B25" s="21" t="s">
        <v>14</v>
      </c>
      <c r="C25" s="22">
        <v>27000</v>
      </c>
      <c r="D25" s="22">
        <v>2628</v>
      </c>
      <c r="E25" s="23">
        <f t="shared" si="0"/>
        <v>9.7333333333333327E-2</v>
      </c>
      <c r="F25" s="23">
        <f t="shared" si="1"/>
        <v>0.86022913256955813</v>
      </c>
      <c r="G25" s="4">
        <v>3055</v>
      </c>
    </row>
    <row r="26" spans="1:7" ht="57" customHeight="1">
      <c r="A26" s="20">
        <f>A25+1</f>
        <v>10</v>
      </c>
      <c r="B26" s="29" t="s">
        <v>34</v>
      </c>
      <c r="C26" s="22">
        <v>2000</v>
      </c>
      <c r="D26" s="22">
        <v>239</v>
      </c>
      <c r="E26" s="23">
        <f t="shared" si="0"/>
        <v>0.1195</v>
      </c>
      <c r="F26" s="23"/>
      <c r="G26" s="4"/>
    </row>
    <row r="27" spans="1:7" ht="21" customHeight="1">
      <c r="A27" s="20">
        <v>11</v>
      </c>
      <c r="B27" s="21" t="s">
        <v>35</v>
      </c>
      <c r="C27" s="22">
        <v>1650000</v>
      </c>
      <c r="D27" s="22">
        <v>434426</v>
      </c>
      <c r="E27" s="23">
        <f t="shared" si="0"/>
        <v>0.26328848484848483</v>
      </c>
      <c r="F27" s="23">
        <f t="shared" si="1"/>
        <v>0.76231403914522056</v>
      </c>
      <c r="G27" s="4">
        <v>569878</v>
      </c>
    </row>
    <row r="28" spans="1:7" ht="21" customHeight="1">
      <c r="A28" s="20">
        <f>A27+1</f>
        <v>12</v>
      </c>
      <c r="B28" s="21" t="s">
        <v>36</v>
      </c>
      <c r="C28" s="22">
        <v>2000</v>
      </c>
      <c r="D28" s="22">
        <v>483</v>
      </c>
      <c r="E28" s="23">
        <f t="shared" si="0"/>
        <v>0.24149999999999999</v>
      </c>
      <c r="F28" s="23">
        <f t="shared" si="1"/>
        <v>0.8797814207650273</v>
      </c>
      <c r="G28" s="4">
        <v>549</v>
      </c>
    </row>
    <row r="29" spans="1:7" ht="21" customHeight="1">
      <c r="A29" s="20">
        <f>A28+1</f>
        <v>13</v>
      </c>
      <c r="B29" s="21" t="s">
        <v>7</v>
      </c>
      <c r="C29" s="22">
        <v>210000</v>
      </c>
      <c r="D29" s="22">
        <v>45703</v>
      </c>
      <c r="E29" s="23">
        <f t="shared" si="0"/>
        <v>0.21763333333333335</v>
      </c>
      <c r="F29" s="23">
        <f t="shared" si="1"/>
        <v>0.40290033940141934</v>
      </c>
      <c r="G29" s="4">
        <v>113435</v>
      </c>
    </row>
    <row r="30" spans="1:7" s="1" customFormat="1" ht="21" customHeight="1">
      <c r="A30" s="16" t="s">
        <v>4</v>
      </c>
      <c r="B30" s="19" t="s">
        <v>22</v>
      </c>
      <c r="C30" s="17"/>
      <c r="D30" s="17"/>
      <c r="E30" s="18"/>
      <c r="F30" s="18"/>
      <c r="G30" s="5"/>
    </row>
    <row r="31" spans="1:7" s="1" customFormat="1" ht="21" customHeight="1">
      <c r="A31" s="16" t="s">
        <v>8</v>
      </c>
      <c r="B31" s="19" t="s">
        <v>37</v>
      </c>
      <c r="C31" s="17">
        <v>1300000</v>
      </c>
      <c r="D31" s="17">
        <v>411737</v>
      </c>
      <c r="E31" s="18">
        <f t="shared" si="0"/>
        <v>0.31672076923076925</v>
      </c>
      <c r="F31" s="18">
        <f t="shared" si="1"/>
        <v>0.92555743133124879</v>
      </c>
      <c r="G31" s="5">
        <v>444853</v>
      </c>
    </row>
    <row r="32" spans="1:7" ht="21" customHeight="1">
      <c r="A32" s="20">
        <v>1</v>
      </c>
      <c r="B32" s="21" t="s">
        <v>38</v>
      </c>
      <c r="C32" s="22"/>
      <c r="D32" s="22"/>
      <c r="E32" s="23"/>
      <c r="F32" s="23"/>
      <c r="G32" s="4"/>
    </row>
    <row r="33" spans="1:7" ht="21" customHeight="1">
      <c r="A33" s="20">
        <f>A32+1</f>
        <v>2</v>
      </c>
      <c r="B33" s="21" t="s">
        <v>39</v>
      </c>
      <c r="C33" s="22"/>
      <c r="D33" s="22"/>
      <c r="E33" s="23"/>
      <c r="F33" s="23"/>
      <c r="G33" s="4"/>
    </row>
    <row r="34" spans="1:7" ht="21" customHeight="1">
      <c r="A34" s="20">
        <f>A33+1</f>
        <v>3</v>
      </c>
      <c r="B34" s="21" t="s">
        <v>40</v>
      </c>
      <c r="C34" s="22"/>
      <c r="D34" s="22"/>
      <c r="E34" s="23"/>
      <c r="F34" s="23"/>
      <c r="G34" s="4"/>
    </row>
    <row r="35" spans="1:7" ht="21" customHeight="1">
      <c r="A35" s="20">
        <f>A34+1</f>
        <v>4</v>
      </c>
      <c r="B35" s="21" t="s">
        <v>41</v>
      </c>
      <c r="C35" s="22"/>
      <c r="D35" s="22"/>
      <c r="E35" s="23"/>
      <c r="F35" s="23"/>
      <c r="G35" s="4"/>
    </row>
    <row r="36" spans="1:7" ht="21" customHeight="1">
      <c r="A36" s="20">
        <v>5</v>
      </c>
      <c r="B36" s="21" t="s">
        <v>42</v>
      </c>
      <c r="C36" s="22"/>
      <c r="D36" s="22"/>
      <c r="E36" s="23"/>
      <c r="F36" s="23"/>
      <c r="G36" s="4"/>
    </row>
    <row r="37" spans="1:7" ht="21" customHeight="1">
      <c r="A37" s="20">
        <v>6</v>
      </c>
      <c r="B37" s="21" t="s">
        <v>43</v>
      </c>
      <c r="C37" s="22"/>
      <c r="D37" s="22"/>
      <c r="E37" s="23"/>
      <c r="F37" s="23"/>
      <c r="G37" s="4"/>
    </row>
    <row r="38" spans="1:7" s="1" customFormat="1" ht="21" customHeight="1">
      <c r="A38" s="16" t="s">
        <v>9</v>
      </c>
      <c r="B38" s="19" t="s">
        <v>23</v>
      </c>
      <c r="C38" s="17"/>
      <c r="D38" s="17"/>
      <c r="E38" s="18"/>
      <c r="F38" s="18"/>
      <c r="G38" s="5"/>
    </row>
    <row r="39" spans="1:7" s="1" customFormat="1" ht="21" customHeight="1">
      <c r="A39" s="16" t="s">
        <v>1</v>
      </c>
      <c r="B39" s="30" t="s">
        <v>44</v>
      </c>
      <c r="C39" s="17">
        <v>8219950</v>
      </c>
      <c r="D39" s="17">
        <v>2096264</v>
      </c>
      <c r="E39" s="18">
        <f>D39/C39</f>
        <v>0.25502150256388423</v>
      </c>
      <c r="F39" s="18">
        <f t="shared" si="1"/>
        <v>0.74286526312581436</v>
      </c>
      <c r="G39" s="5">
        <v>2821863</v>
      </c>
    </row>
    <row r="40" spans="1:7" ht="21" customHeight="1">
      <c r="A40" s="20">
        <v>1</v>
      </c>
      <c r="B40" s="31" t="s">
        <v>45</v>
      </c>
      <c r="C40" s="24"/>
      <c r="D40" s="24"/>
      <c r="E40" s="23"/>
      <c r="F40" s="23"/>
      <c r="G40" s="4"/>
    </row>
    <row r="41" spans="1:7" ht="21" customHeight="1">
      <c r="A41" s="20">
        <v>2</v>
      </c>
      <c r="B41" s="32" t="s">
        <v>46</v>
      </c>
      <c r="C41" s="22"/>
      <c r="D41" s="22"/>
      <c r="E41" s="23"/>
      <c r="F41" s="23"/>
      <c r="G41" s="15"/>
    </row>
  </sheetData>
  <mergeCells count="10">
    <mergeCell ref="G8:G9"/>
    <mergeCell ref="A4:F4"/>
    <mergeCell ref="D1:F1"/>
    <mergeCell ref="D8:D9"/>
    <mergeCell ref="E8:F8"/>
    <mergeCell ref="A5:F5"/>
    <mergeCell ref="A8:A9"/>
    <mergeCell ref="B8:B9"/>
    <mergeCell ref="C8:C9"/>
    <mergeCell ref="A7:C7"/>
  </mergeCells>
  <printOptions horizontalCentered="1"/>
  <pageMargins left="0.23622047244094491" right="0.23622047244094491" top="0.70866141732283472" bottom="0.23622047244094491" header="0.15748031496062992" footer="0.15748031496062992"/>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60</vt:lpstr>
      <vt:lpstr>'60'!Print_Area</vt:lpstr>
      <vt:lpstr>'60'!Print_Titles</vt:lpstr>
    </vt:vector>
  </TitlesOfParts>
  <Company>Ministry of Finance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Dinh Xuan Ha</dc:creator>
  <cp:lastModifiedBy>Admin</cp:lastModifiedBy>
  <cp:lastPrinted>2022-03-31T07:02:39Z</cp:lastPrinted>
  <dcterms:created xsi:type="dcterms:W3CDTF">2002-06-06T06:34:24Z</dcterms:created>
  <dcterms:modified xsi:type="dcterms:W3CDTF">2023-01-18T02:13:35Z</dcterms:modified>
</cp:coreProperties>
</file>