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E:\So Tai chinh\Cong Web\2023\Cong khai ngan sach\Tinh hinh\2022\Q1\"/>
    </mc:Choice>
  </mc:AlternateContent>
  <xr:revisionPtr revIDLastSave="0" documentId="13_ncr:1_{4D28D67B-B200-44F0-B83F-49815E0B4803}" xr6:coauthVersionLast="46" xr6:coauthVersionMax="46" xr10:uidLastSave="{00000000-0000-0000-0000-000000000000}"/>
  <bookViews>
    <workbookView xWindow="-120" yWindow="-120" windowWidth="20730" windowHeight="11160" xr2:uid="{00000000-000D-0000-FFFF-FFFF00000000}"/>
  </bookViews>
  <sheets>
    <sheet name="60" sheetId="38" r:id="rId1"/>
  </sheets>
  <externalReferences>
    <externalReference r:id="rId2"/>
  </externalReferences>
  <definedNames>
    <definedName name="ADP">#REF!</definedName>
    <definedName name="AKHAC">#REF!</definedName>
    <definedName name="ALTINH">#REF!</definedName>
    <definedName name="ANN">#REF!</definedName>
    <definedName name="ANQD">#REF!</definedName>
    <definedName name="ANQQH">'[1]Dt 2001'!#REF!</definedName>
    <definedName name="ANSNN">'[1]Dt 2001'!#REF!</definedName>
    <definedName name="ANSNNxnk">'[1]Dt 2001'!#REF!</definedName>
    <definedName name="Anguon">'[1]Dt 2001'!#REF!</definedName>
    <definedName name="APC">'[1]Dt 2001'!#REF!</definedName>
    <definedName name="ATW">#REF!</definedName>
    <definedName name="Can_doi">#REF!</definedName>
    <definedName name="DNNN">#REF!</definedName>
    <definedName name="Khac">#REF!</definedName>
    <definedName name="Khong_can_doi">#REF!</definedName>
    <definedName name="NQD">#REF!</definedName>
    <definedName name="NQQH">'[1]Dt 2001'!#REF!</definedName>
    <definedName name="NSNN">'[1]Dt 2001'!#REF!</definedName>
    <definedName name="PC">'[1]Dt 2001'!#REF!</definedName>
    <definedName name="_xlnm.Print_Area" localSheetId="0">'60'!$A$1:$F$31</definedName>
    <definedName name="_xlnm.Print_Area">#REF!</definedName>
    <definedName name="PRINT_AREA_MI">#REF!</definedName>
    <definedName name="_xlnm.Print_Titles" localSheetId="0">'60'!$8:$11</definedName>
    <definedName name="Phan_cap">#REF!</definedName>
    <definedName name="Phi_le_phi">#REF!</definedName>
    <definedName name="TW">#REF!</definedName>
  </definedNames>
  <calcPr calcId="181029"/>
</workbook>
</file>

<file path=xl/calcChain.xml><?xml version="1.0" encoding="utf-8"?>
<calcChain xmlns="http://schemas.openxmlformats.org/spreadsheetml/2006/main">
  <c r="C11" i="38" l="1"/>
  <c r="C10" i="38" s="1"/>
  <c r="E18" i="38"/>
  <c r="F18" i="38"/>
  <c r="E39" i="38"/>
  <c r="E29" i="38"/>
  <c r="E28" i="38"/>
  <c r="E27" i="38"/>
  <c r="E26" i="38"/>
  <c r="E25" i="38"/>
  <c r="E23" i="38"/>
  <c r="E22" i="38"/>
  <c r="E21" i="38"/>
  <c r="E17" i="38"/>
  <c r="E16" i="38"/>
  <c r="E15" i="38"/>
  <c r="E14" i="38"/>
  <c r="E13" i="38"/>
  <c r="E12" i="38"/>
  <c r="F39" i="38"/>
  <c r="F31" i="38"/>
  <c r="F29" i="38"/>
  <c r="F28" i="38"/>
  <c r="F27" i="38"/>
  <c r="F25" i="38"/>
  <c r="F23" i="38"/>
  <c r="F22" i="38"/>
  <c r="F21" i="38"/>
  <c r="F17" i="38"/>
  <c r="F16" i="38"/>
  <c r="F15" i="38"/>
  <c r="F14" i="38"/>
  <c r="F13" i="38"/>
  <c r="F12" i="38"/>
  <c r="D19" i="38"/>
  <c r="F19" i="38" s="1"/>
  <c r="C19" i="38"/>
  <c r="E31" i="38"/>
  <c r="G19" i="38"/>
  <c r="G11" i="38" s="1"/>
  <c r="G10" i="38" s="1"/>
  <c r="A33" i="38"/>
  <c r="A34" i="38" s="1"/>
  <c r="A35" i="38" s="1"/>
  <c r="A28" i="38"/>
  <c r="A29" i="38"/>
  <c r="A26" i="38"/>
  <c r="A13" i="38"/>
  <c r="A14" i="38"/>
  <c r="A15" i="38"/>
  <c r="A16" i="38" s="1"/>
  <c r="A17" i="38" s="1"/>
  <c r="A18" i="38" s="1"/>
  <c r="D11" i="38" l="1"/>
  <c r="D10" i="38" s="1"/>
  <c r="F10" i="38" s="1"/>
  <c r="E19" i="38"/>
  <c r="F11" i="38" l="1"/>
  <c r="E10" i="38"/>
  <c r="E11" i="38"/>
</calcChain>
</file>

<file path=xl/sharedStrings.xml><?xml version="1.0" encoding="utf-8"?>
<sst xmlns="http://schemas.openxmlformats.org/spreadsheetml/2006/main" count="56" uniqueCount="51">
  <si>
    <t>A</t>
  </si>
  <si>
    <t>B</t>
  </si>
  <si>
    <t>Thu nội địa</t>
  </si>
  <si>
    <t>I</t>
  </si>
  <si>
    <t>II</t>
  </si>
  <si>
    <t>Thuế thu nhập cá nhân</t>
  </si>
  <si>
    <t>Thuế bảo vệ môi trường</t>
  </si>
  <si>
    <t>Thu khác ngân sách</t>
  </si>
  <si>
    <t>III</t>
  </si>
  <si>
    <t>IV</t>
  </si>
  <si>
    <t>Thuế sử dụng đất phi nông nghiệp</t>
  </si>
  <si>
    <t>Lệ phí trước bạ</t>
  </si>
  <si>
    <t>Thu tiền sử dụng đất</t>
  </si>
  <si>
    <t>Đơn vị: Triệu đồng</t>
  </si>
  <si>
    <t>Thu tiền cấp quyền khai thác khoáng sản</t>
  </si>
  <si>
    <t>STT</t>
  </si>
  <si>
    <t>NỘI DUNG</t>
  </si>
  <si>
    <t>DỰ TOÁN NĂM</t>
  </si>
  <si>
    <t>CÙNG KỲ NĂM TRƯỚC</t>
  </si>
  <si>
    <t>Biểu số 60/CK-NSNN</t>
  </si>
  <si>
    <t>SO SÁNH ƯỚC THỰC HIỆN VỚI (%)</t>
  </si>
  <si>
    <t>UBND TỈNH TÂY NINH</t>
  </si>
  <si>
    <t>Thu từ dầu thô</t>
  </si>
  <si>
    <t>Thu viện trợ</t>
  </si>
  <si>
    <t>TỔNG THU NSNN TRÊN ĐỊA BÀN</t>
  </si>
  <si>
    <t>Thu từ khu vực DNNN</t>
  </si>
  <si>
    <t xml:space="preserve">Thu từ khu vực doanh nghiệp có vốn đầu tư nước ngoài </t>
  </si>
  <si>
    <t>Thu từ khu vực kinh tế ngoài quốc doanh</t>
  </si>
  <si>
    <t xml:space="preserve">Thu phí, lệ phí </t>
  </si>
  <si>
    <t>Các khoản thu về nhà, đất</t>
  </si>
  <si>
    <t>-</t>
  </si>
  <si>
    <t>Thuế sử dụng đất nông nghiệp</t>
  </si>
  <si>
    <t>Tiền cho thuê đất, thuê mặt nước</t>
  </si>
  <si>
    <t>Tiền cho thuê và tiền bán nhà ở thuộc sở hữu nhà nước</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</si>
  <si>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</si>
  <si>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</si>
  <si>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hoa lợi công sản khác</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</si>
  <si>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</si>
  <si>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</si>
  <si>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</si>
  <si>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</si>
  <si>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</si>
  <si>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</si>
  <si>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</si>
  <si>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NSĐP ĐƯỢC HƯỞNG THEO PHÂN CẤP</t>
  </si>
  <si>
    <t>Từ các khoản thu phân chia</t>
  </si>
  <si>
    <t>Các khoản thu NSĐP được hưởng 100%</t>
  </si>
  <si>
    <t>ƯỚC THỰC HIỆN THU NGÂN SÁCH NHÀ NƯỚC QUÝ I NĂM 2022</t>
  </si>
  <si>
    <t>ƯỚC THỰC HIỆN QUÝ 
I/2022</t>
  </si>
  <si>
    <t>3 tháng năm 2021</t>
  </si>
  <si>
    <t>(Kèm theo Báo cáo số:     128/BC-UBND ngày    13  /4/2022 của Ủy ban nhân dân tỉnh Tây Ninh)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</si>
</sst>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 #,##0.00_);_(* \(#,##0.00\);_(* &quot;-&quot;??_);_(@_)"/>
    <numFmt numFmtId="166" formatCode="0.0%"/>
    <numFmt numFmtId="167" formatCode="#,###;\-#,###;&quot;&quot;;_(@_)"/>
  </numFmts>
  <fonts count="17">
    <font>
      <sz val="12"/>
      <name val=".VnArial Narrow"/>
    </font>
    <font>
      <sz val="12"/>
      <name val=".VnTime"/>
      <family val="2"/>
    </font>
    <font>
      <sz val="12"/>
      <name val=".VnArial Narrow"/>
      <family val="2"/>
    </font>
    <font>
      <sz val="10"/>
      <name val="Arial"/>
      <family val="2"/>
      <charset val="163"/>
    </font>
    <font>
      <sz val="12"/>
      <name val=".VnTime"/>
      <family val="2"/>
    </font>
    <font>
      <sz val="13"/>
      <name val=".VnTime"/>
      <family val="2"/>
    </font>
    <font>
      <sz val="11"/>
      <name val="Times New Roman"/>
      <family val="1"/>
      <charset val="163"/>
    </font>
    <font>
      <b/>
      <sz val="12"/>
      <name val="VNI-Times"/>
    </font>
    <font>
      <sz val="12"/>
      <name val="VNI-Times"/>
    </font>
    <font>
      <sz val="11"/>
      <color theme="1"/>
      <name val="Calibri"/>
      <family val="2"/>
      <charset val="163"/>
      <scheme val="minor"/>
    </font>
    <font>
      <i/>
      <sz val="12"/>
      <color theme="1"/>
      <name val="Times New Roman"/>
      <family val="1"/>
    </font>
    <font>
      <b/>
      <sz val="12"/>
      <color theme="1"/>
      <name val="Times New Roman"/>
      <family val="1"/>
    </font>
    <font>
      <sz val="12"/>
      <color theme="1"/>
      <name val="Times New Roman"/>
      <family val="1"/>
    </font>
    <font>
      <sz val="13"/>
      <color theme="1"/>
      <name val="Times New Roman"/>
      <family val="1"/>
    </font>
    <font>
      <i/>
      <sz val="14"/>
      <color theme="1"/>
      <name val="Times New Roman"/>
      <family val="1"/>
    </font>
    <font>
      <sz val="14"/>
      <color theme="1"/>
      <name val="Times New Roman"/>
      <family val="1"/>
    </font>
    <font>
      <b/>
      <sz val="14"/>
      <color theme="1"/>
      <name val="Times New Roman"/>
      <family val="1"/>
    </font>
  </fonts>
  <fills count="2">
    <fill>
      <patternFill patternType="none"/>
    </fill>
    <fill>
      <patternFill patternType="gray125"/>
    </fill>
  </fills>
  <borders count="12">
    <border>
      <left/>
      <right/>
      <top/>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2">
    <xf numFmtId="0" fontId="0" fillId="0" borderId="0"/>
    <xf numFmtId="165" fontId="6" fillId="0" borderId="0" applyFont="0" applyFill="0" applyBorder="0" applyAlignment="0" applyProtection="0"/>
    <xf numFmtId="164" fontId="6" fillId="0" borderId="0" applyFont="0" applyFill="0" applyBorder="0" applyAlignment="0" applyProtection="0"/>
    <xf numFmtId="0" fontId="8" fillId="0" borderId="1" applyNumberFormat="0" applyFont="0" applyAlignment="0"/>
    <xf numFmtId="0" fontId="7" fillId="0" borderId="1" applyNumberFormat="0" applyFont="0" applyAlignment="0"/>
    <xf numFmtId="167" fontId="5" fillId="0" borderId="0" applyFont="0" applyFill="0" applyBorder="0" applyAlignment="0" applyProtection="0"/>
    <xf numFmtId="0" fontId="1" fillId="0" borderId="0"/>
    <xf numFmtId="0" fontId="3" fillId="0" borderId="0"/>
    <xf numFmtId="0" fontId="2" fillId="0" borderId="0"/>
    <xf numFmtId="0" fontId="9" fillId="0" borderId="0"/>
    <xf numFmtId="0" fontId="4" fillId="0" borderId="0"/>
    <xf numFmtId="0" fontId="6" fillId="0" borderId="0"/>
  </cellStyleXfs>
  <cellXfs count="52">
    <xf numFmtId="0" fontId="0" fillId="0" borderId="0" xfId="0"/>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3" fontId="12" fillId="0" borderId="2" xfId="0" applyNumberFormat="1" applyFont="1" applyBorder="1" applyAlignment="1">
      <alignment vertical="center"/>
    </xf>
    <xf numFmtId="3" fontId="11" fillId="0" borderId="2" xfId="0" applyNumberFormat="1" applyFont="1" applyBorder="1" applyAlignment="1">
      <alignment vertical="center"/>
    </xf>
    <xf numFmtId="3" fontId="10" fillId="0" borderId="2" xfId="0" applyNumberFormat="1" applyFont="1" applyBorder="1" applyAlignment="1">
      <alignment vertical="center"/>
    </xf>
    <xf numFmtId="0" fontId="10" fillId="0" borderId="0" xfId="0" applyFont="1" applyAlignment="1">
      <alignment vertical="center"/>
    </xf>
    <xf numFmtId="0" fontId="15" fillId="0" borderId="0" xfId="0" applyFont="1" applyAlignment="1">
      <alignment vertical="center"/>
    </xf>
    <xf numFmtId="3" fontId="15" fillId="0" borderId="0" xfId="0" applyNumberFormat="1" applyFont="1" applyAlignment="1">
      <alignment vertical="center"/>
    </xf>
    <xf numFmtId="3" fontId="12" fillId="0" borderId="0" xfId="0" applyNumberFormat="1" applyFont="1" applyAlignment="1">
      <alignment vertical="center"/>
    </xf>
    <xf numFmtId="0" fontId="10" fillId="0" borderId="0" xfId="0" applyFont="1" applyAlignment="1">
      <alignment horizontal="centerContinuous" vertical="center"/>
    </xf>
    <xf numFmtId="0" fontId="11" fillId="0" borderId="0" xfId="0" applyFont="1" applyAlignment="1">
      <alignment horizontal="center" vertical="center"/>
    </xf>
    <xf numFmtId="0" fontId="16" fillId="0" borderId="0" xfId="0" applyFont="1" applyAlignment="1">
      <alignment vertical="center"/>
    </xf>
    <xf numFmtId="0" fontId="14" fillId="0" borderId="0" xfId="0" applyFont="1" applyAlignment="1">
      <alignment vertical="center" wrapText="1"/>
    </xf>
    <xf numFmtId="3" fontId="12" fillId="0" borderId="3" xfId="0" applyNumberFormat="1" applyFont="1" applyBorder="1" applyAlignment="1">
      <alignment vertical="center"/>
    </xf>
    <xf numFmtId="0" fontId="11" fillId="0" borderId="4" xfId="0" applyFont="1" applyBorder="1" applyAlignment="1">
      <alignment horizontal="center" vertical="center"/>
    </xf>
    <xf numFmtId="3" fontId="11" fillId="0" borderId="4" xfId="0" applyNumberFormat="1" applyFont="1" applyBorder="1" applyAlignment="1">
      <alignment vertical="center"/>
    </xf>
    <xf numFmtId="166" fontId="11" fillId="0" borderId="4" xfId="0" applyNumberFormat="1" applyFont="1" applyBorder="1" applyAlignment="1">
      <alignment vertical="center"/>
    </xf>
    <xf numFmtId="0" fontId="11" fillId="0" borderId="4" xfId="0" applyFont="1" applyBorder="1" applyAlignment="1">
      <alignment vertical="center"/>
    </xf>
    <xf numFmtId="0" fontId="12" fillId="0" borderId="4" xfId="0" applyFont="1" applyBorder="1" applyAlignment="1">
      <alignment horizontal="center" vertical="center"/>
    </xf>
    <xf numFmtId="0" fontId="12" fillId="0" borderId="4" xfId="0" applyFont="1" applyBorder="1" applyAlignment="1">
      <alignment vertical="center"/>
    </xf>
    <xf numFmtId="3" fontId="12" fillId="0" borderId="4" xfId="0" applyNumberFormat="1" applyFont="1" applyBorder="1" applyAlignment="1">
      <alignment vertical="center"/>
    </xf>
    <xf numFmtId="166" fontId="12" fillId="0" borderId="4" xfId="0" applyNumberFormat="1" applyFont="1" applyBorder="1" applyAlignment="1">
      <alignment vertical="center"/>
    </xf>
    <xf numFmtId="0" fontId="11" fillId="0" borderId="4" xfId="0" applyFont="1" applyBorder="1" applyAlignment="1">
      <alignment horizontal="left" vertical="center" wrapText="1"/>
    </xf>
    <xf numFmtId="0" fontId="10" fillId="0" borderId="4" xfId="0" quotePrefix="1" applyFont="1" applyBorder="1" applyAlignment="1">
      <alignment horizontal="center" vertical="center"/>
    </xf>
    <xf numFmtId="0" fontId="10" fillId="0" borderId="4" xfId="0" applyFont="1" applyBorder="1" applyAlignment="1">
      <alignment vertical="center"/>
    </xf>
    <xf numFmtId="3" fontId="10" fillId="0" borderId="4" xfId="0" applyNumberFormat="1" applyFont="1" applyBorder="1" applyAlignment="1">
      <alignment vertical="center"/>
    </xf>
    <xf numFmtId="166" fontId="10" fillId="0" borderId="4" xfId="0" applyNumberFormat="1" applyFont="1" applyBorder="1" applyAlignment="1">
      <alignment vertical="center"/>
    </xf>
    <xf numFmtId="0" fontId="12" fillId="0" borderId="4" xfId="0" applyFont="1" applyBorder="1" applyAlignment="1">
      <alignment horizontal="justify" vertical="center" wrapText="1"/>
    </xf>
    <xf numFmtId="0" fontId="11" fillId="0" borderId="4" xfId="0" applyFont="1" applyBorder="1" applyAlignment="1">
      <alignment vertical="center" wrapText="1"/>
    </xf>
    <xf numFmtId="0" fontId="12" fillId="0" borderId="4" xfId="0" applyFont="1" applyBorder="1" applyAlignment="1">
      <alignment horizontal="left" vertical="center" wrapText="1"/>
    </xf>
    <xf numFmtId="0" fontId="12" fillId="0" borderId="4" xfId="0" applyFont="1" applyBorder="1" applyAlignment="1">
      <alignment vertical="center" wrapText="1"/>
    </xf>
    <xf numFmtId="0" fontId="16" fillId="0" borderId="0" xfId="0" applyFont="1" applyAlignment="1">
      <alignment horizontal="right" vertical="center"/>
    </xf>
    <xf numFmtId="0" fontId="14" fillId="0" borderId="0" xfId="0" applyFont="1" applyAlignment="1">
      <alignment horizontal="center" vertical="center" wrapText="1"/>
    </xf>
    <xf numFmtId="0" fontId="11" fillId="0" borderId="5" xfId="8" applyFont="1" applyBorder="1" applyAlignment="1">
      <alignment horizontal="center" vertical="center" wrapText="1"/>
    </xf>
    <xf numFmtId="14" fontId="11" fillId="0" borderId="5" xfId="8" applyNumberFormat="1" applyFont="1" applyBorder="1" applyAlignment="1">
      <alignment horizontal="center" vertical="center" wrapText="1"/>
    </xf>
    <xf numFmtId="0" fontId="10" fillId="0" borderId="0" xfId="0" applyFont="1" applyAlignment="1">
      <alignment horizontal="right" vertical="center"/>
    </xf>
    <xf numFmtId="3" fontId="11" fillId="0" borderId="6" xfId="0" applyNumberFormat="1" applyFont="1" applyBorder="1" applyAlignment="1">
      <alignment horizontal="right" vertical="center"/>
    </xf>
    <xf numFmtId="3" fontId="11" fillId="0" borderId="4" xfId="0" quotePrefix="1" applyNumberFormat="1" applyFont="1" applyBorder="1" applyAlignment="1">
      <alignment horizontal="center" vertical="center" wrapText="1"/>
    </xf>
    <xf numFmtId="3" fontId="11" fillId="0" borderId="4" xfId="0" applyNumberFormat="1" applyFont="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right" vertical="center"/>
    </xf>
    <xf numFmtId="0" fontId="11" fillId="0" borderId="7" xfId="8" applyFont="1" applyBorder="1" applyAlignment="1">
      <alignment horizontal="center" vertical="center" wrapText="1"/>
    </xf>
    <xf numFmtId="0" fontId="11" fillId="0" borderId="5" xfId="8" applyFont="1" applyBorder="1" applyAlignment="1">
      <alignment horizontal="center" vertical="center" wrapText="1"/>
    </xf>
    <xf numFmtId="0" fontId="11" fillId="0" borderId="9" xfId="8" applyFont="1" applyBorder="1" applyAlignment="1">
      <alignment horizontal="center" vertical="center" wrapText="1"/>
    </xf>
    <xf numFmtId="0" fontId="11" fillId="0" borderId="10" xfId="8" applyFont="1" applyBorder="1" applyAlignment="1">
      <alignment horizontal="center" vertical="center" wrapText="1"/>
    </xf>
    <xf numFmtId="0" fontId="14" fillId="0" borderId="0" xfId="0" applyFont="1" applyAlignment="1">
      <alignment horizontal="center" vertical="center" wrapText="1"/>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2" fillId="0" borderId="11" xfId="0" applyFont="1" applyBorder="1" applyAlignment="1">
      <alignment horizontal="center" vertical="center"/>
    </xf>
  </cellXfs>
  <cellStyles count="12">
    <cellStyle name="Comma 2" xfId="1" xr:uid="{00000000-0005-0000-0000-000001000000}"/>
    <cellStyle name="Currency 2" xfId="2" xr:uid="{00000000-0005-0000-0000-000002000000}"/>
    <cellStyle name="dtchi98" xfId="3" xr:uid="{00000000-0005-0000-0000-000003000000}"/>
    <cellStyle name="dtchi98c" xfId="4" xr:uid="{00000000-0005-0000-0000-000004000000}"/>
    <cellStyle name="HAI"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Normal 5" xfId="9" xr:uid="{00000000-0005-0000-0000-00000A000000}"/>
    <cellStyle name="Normal 6" xfId="10" xr:uid="{00000000-0005-0000-0000-00000B000000}"/>
    <cellStyle name="Normal 7" xfId="11"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TC15\SHARE_QLNSDPNSNN$\Hang\Bieu%20mau%20thu%202003%20vong%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SNN(V2)"/>
      <sheetName val="Dt 2001"/>
      <sheetName val="tinh CD DT"/>
      <sheetName val="Thu NSNN (V1)"/>
      <sheetName val="mau"/>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J41"/>
  <sheetViews>
    <sheetView tabSelected="1" workbookViewId="0">
      <selection activeCell="A6" sqref="A6"/>
    </sheetView>
  </sheetViews>
  <sheetFormatPr defaultColWidth="10" defaultRowHeight="15.75"/>
  <cols>
    <col min="1" max="1" width="5.6640625" style="2" customWidth="1"/>
    <col min="2" max="2" width="43.77734375" style="2" customWidth="1"/>
    <col min="3" max="3" width="11.33203125" style="2" bestFit="1" customWidth="1"/>
    <col min="4" max="4" width="10.44140625" style="2" customWidth="1"/>
    <col min="5" max="6" width="10.109375" style="2" customWidth="1"/>
    <col min="7" max="7" width="10.21875" style="10" hidden="1" customWidth="1"/>
    <col min="8" max="16384" width="10" style="2"/>
  </cols>
  <sheetData>
    <row r="1" spans="1:10" s="8" customFormat="1" ht="21" customHeight="1">
      <c r="A1" s="13" t="s">
        <v>21</v>
      </c>
      <c r="B1" s="13"/>
      <c r="C1" s="13"/>
      <c r="D1" s="42" t="s">
        <v>19</v>
      </c>
      <c r="E1" s="42"/>
      <c r="F1" s="42"/>
      <c r="G1" s="9"/>
    </row>
    <row r="2" spans="1:10" s="8" customFormat="1" ht="18.75">
      <c r="A2" s="13"/>
      <c r="B2" s="13"/>
      <c r="C2" s="13"/>
      <c r="D2" s="33"/>
      <c r="E2" s="33"/>
      <c r="F2" s="33"/>
      <c r="G2" s="9"/>
    </row>
    <row r="3" spans="1:10" s="8" customFormat="1" ht="18.75">
      <c r="A3" s="13"/>
      <c r="B3" s="13"/>
      <c r="C3" s="13"/>
      <c r="D3" s="33"/>
      <c r="E3" s="33"/>
      <c r="F3" s="33"/>
      <c r="G3" s="9"/>
    </row>
    <row r="4" spans="1:10" s="8" customFormat="1" ht="18.75">
      <c r="A4" s="41" t="s">
        <v>47</v>
      </c>
      <c r="B4" s="41"/>
      <c r="C4" s="41"/>
      <c r="D4" s="41"/>
      <c r="E4" s="41"/>
      <c r="F4" s="41"/>
      <c r="G4" s="9"/>
    </row>
    <row r="5" spans="1:10" s="8" customFormat="1" ht="18.75">
      <c r="A5" s="47" t="s">
        <v>50</v>
      </c>
      <c r="B5" s="47"/>
      <c r="C5" s="47"/>
      <c r="D5" s="47"/>
      <c r="E5" s="47"/>
      <c r="F5" s="47"/>
      <c r="G5" s="14"/>
    </row>
    <row r="6" spans="1:10" s="8" customFormat="1" ht="18" customHeight="1">
      <c r="A6" s="34"/>
      <c r="B6" s="34"/>
      <c r="C6" s="34"/>
      <c r="D6" s="34"/>
      <c r="E6" s="34"/>
      <c r="F6" s="34"/>
      <c r="G6" s="14"/>
    </row>
    <row r="7" spans="1:10" ht="20.25" customHeight="1">
      <c r="A7" s="51"/>
      <c r="B7" s="51"/>
      <c r="C7" s="51"/>
      <c r="E7" s="11"/>
      <c r="F7" s="37" t="s">
        <v>13</v>
      </c>
    </row>
    <row r="8" spans="1:10" s="3" customFormat="1" ht="34.9" customHeight="1">
      <c r="A8" s="48" t="s">
        <v>15</v>
      </c>
      <c r="B8" s="48" t="s">
        <v>16</v>
      </c>
      <c r="C8" s="49" t="s">
        <v>17</v>
      </c>
      <c r="D8" s="43" t="s">
        <v>48</v>
      </c>
      <c r="E8" s="45" t="s">
        <v>20</v>
      </c>
      <c r="F8" s="46"/>
      <c r="G8" s="39" t="s">
        <v>49</v>
      </c>
    </row>
    <row r="9" spans="1:10" s="3" customFormat="1" ht="52.15" customHeight="1">
      <c r="A9" s="48"/>
      <c r="B9" s="48"/>
      <c r="C9" s="50"/>
      <c r="D9" s="44"/>
      <c r="E9" s="35" t="s">
        <v>17</v>
      </c>
      <c r="F9" s="36" t="s">
        <v>18</v>
      </c>
      <c r="G9" s="40"/>
    </row>
    <row r="10" spans="1:10" s="3" customFormat="1" ht="21" customHeight="1">
      <c r="A10" s="16" t="s">
        <v>0</v>
      </c>
      <c r="B10" s="24" t="s">
        <v>24</v>
      </c>
      <c r="C10" s="17">
        <f>C11+C31</f>
        <v>10020000</v>
      </c>
      <c r="D10" s="17">
        <f>D11+D31</f>
        <v>2687944</v>
      </c>
      <c r="E10" s="18">
        <f>D10/C10</f>
        <v>0.2682578842315369</v>
      </c>
      <c r="F10" s="18">
        <f>D10/G10</f>
        <v>0.75523710808966271</v>
      </c>
      <c r="G10" s="38">
        <f>G11+G31</f>
        <v>3559073</v>
      </c>
    </row>
    <row r="11" spans="1:10" s="1" customFormat="1" ht="21" customHeight="1">
      <c r="A11" s="16" t="s">
        <v>3</v>
      </c>
      <c r="B11" s="19" t="s">
        <v>2</v>
      </c>
      <c r="C11" s="17">
        <f>C12+C13+C14+C15+C16+C17+C18+C19+C25+C26+C27+C28+C29</f>
        <v>8720000</v>
      </c>
      <c r="D11" s="17">
        <f>D12+D13+D14+D15+D16+D17+D18+D19+D25+D26+D27+D28+D29</f>
        <v>2276207</v>
      </c>
      <c r="E11" s="18">
        <f t="shared" ref="E11:E31" si="0">D11/C11</f>
        <v>0.26103291284403668</v>
      </c>
      <c r="F11" s="18">
        <f t="shared" ref="F11:F39" si="1">D11/G11</f>
        <v>0.73090757878377255</v>
      </c>
      <c r="G11" s="5">
        <f>G12++G13+G14+G15+G16+G17+G18+G19+G25+G26+G27+G28+G29</f>
        <v>3114220</v>
      </c>
    </row>
    <row r="12" spans="1:10" s="1" customFormat="1" ht="21" customHeight="1">
      <c r="A12" s="20">
        <v>1</v>
      </c>
      <c r="B12" s="21" t="s">
        <v>25</v>
      </c>
      <c r="C12" s="22">
        <v>370000</v>
      </c>
      <c r="D12" s="22">
        <v>124931</v>
      </c>
      <c r="E12" s="23">
        <f t="shared" si="0"/>
        <v>0.33765135135135133</v>
      </c>
      <c r="F12" s="23">
        <f t="shared" si="1"/>
        <v>0.75873943251384701</v>
      </c>
      <c r="G12" s="4">
        <v>164656</v>
      </c>
      <c r="J12" s="12"/>
    </row>
    <row r="13" spans="1:10" ht="21" customHeight="1">
      <c r="A13" s="20">
        <f>+A12+1</f>
        <v>2</v>
      </c>
      <c r="B13" s="21" t="s">
        <v>26</v>
      </c>
      <c r="C13" s="22">
        <v>1180000</v>
      </c>
      <c r="D13" s="22">
        <v>263684</v>
      </c>
      <c r="E13" s="23">
        <f t="shared" si="0"/>
        <v>0.22346101694915255</v>
      </c>
      <c r="F13" s="23">
        <f t="shared" si="1"/>
        <v>0.48202576444199891</v>
      </c>
      <c r="G13" s="4">
        <v>547033</v>
      </c>
    </row>
    <row r="14" spans="1:10" ht="21" customHeight="1">
      <c r="A14" s="20">
        <f>A13+1</f>
        <v>3</v>
      </c>
      <c r="B14" s="21" t="s">
        <v>27</v>
      </c>
      <c r="C14" s="22">
        <v>1624000</v>
      </c>
      <c r="D14" s="22">
        <v>504057</v>
      </c>
      <c r="E14" s="23">
        <f t="shared" si="0"/>
        <v>0.31037992610837439</v>
      </c>
      <c r="F14" s="23">
        <f t="shared" si="1"/>
        <v>0.83818394061539692</v>
      </c>
      <c r="G14" s="4">
        <v>601368</v>
      </c>
    </row>
    <row r="15" spans="1:10" ht="21" customHeight="1">
      <c r="A15" s="20">
        <f>A14+1</f>
        <v>4</v>
      </c>
      <c r="B15" s="21" t="s">
        <v>5</v>
      </c>
      <c r="C15" s="22">
        <v>870000</v>
      </c>
      <c r="D15" s="22">
        <v>336258</v>
      </c>
      <c r="E15" s="23">
        <f t="shared" si="0"/>
        <v>0.38650344827586208</v>
      </c>
      <c r="F15" s="23">
        <f t="shared" si="1"/>
        <v>1.1089023364717134</v>
      </c>
      <c r="G15" s="4">
        <v>303235</v>
      </c>
    </row>
    <row r="16" spans="1:10" ht="21" customHeight="1">
      <c r="A16" s="20">
        <f>A15+1</f>
        <v>5</v>
      </c>
      <c r="B16" s="21" t="s">
        <v>6</v>
      </c>
      <c r="C16" s="22">
        <v>615000</v>
      </c>
      <c r="D16" s="22">
        <v>155860</v>
      </c>
      <c r="E16" s="23">
        <f t="shared" si="0"/>
        <v>0.25343089430894311</v>
      </c>
      <c r="F16" s="23">
        <f t="shared" si="1"/>
        <v>0.99791913435989377</v>
      </c>
      <c r="G16" s="4">
        <v>156185</v>
      </c>
    </row>
    <row r="17" spans="1:7" ht="21" customHeight="1">
      <c r="A17" s="20">
        <f>A16+1</f>
        <v>6</v>
      </c>
      <c r="B17" s="21" t="s">
        <v>11</v>
      </c>
      <c r="C17" s="22">
        <v>350000</v>
      </c>
      <c r="D17" s="22">
        <v>100119</v>
      </c>
      <c r="E17" s="23">
        <f t="shared" si="0"/>
        <v>0.28605428571428571</v>
      </c>
      <c r="F17" s="23">
        <f t="shared" si="1"/>
        <v>1.0036590011428113</v>
      </c>
      <c r="G17" s="4">
        <v>99754</v>
      </c>
    </row>
    <row r="18" spans="1:7" ht="21" customHeight="1">
      <c r="A18" s="20">
        <f>A17+1</f>
        <v>7</v>
      </c>
      <c r="B18" s="21" t="s">
        <v>28</v>
      </c>
      <c r="C18" s="22">
        <v>420000</v>
      </c>
      <c r="D18" s="22">
        <v>135364</v>
      </c>
      <c r="E18" s="23">
        <f t="shared" si="0"/>
        <v>0.32229523809523808</v>
      </c>
      <c r="F18" s="23">
        <f t="shared" si="1"/>
        <v>1.1490026313555726</v>
      </c>
      <c r="G18" s="4">
        <v>117810</v>
      </c>
    </row>
    <row r="19" spans="1:7" ht="21" customHeight="1">
      <c r="A19" s="20">
        <v>8</v>
      </c>
      <c r="B19" s="21" t="s">
        <v>29</v>
      </c>
      <c r="C19" s="22">
        <f>C20+C21+C22+C23+C24</f>
        <v>1400000</v>
      </c>
      <c r="D19" s="22">
        <f>D20+D21+D22+D23+D24</f>
        <v>172455</v>
      </c>
      <c r="E19" s="23">
        <f t="shared" si="0"/>
        <v>0.12318214285714285</v>
      </c>
      <c r="F19" s="23">
        <f t="shared" si="1"/>
        <v>0.39439740933353457</v>
      </c>
      <c r="G19" s="4">
        <f>G20+G21+G22+G23+G24</f>
        <v>437262</v>
      </c>
    </row>
    <row r="20" spans="1:7" s="7" customFormat="1" ht="21" customHeight="1">
      <c r="A20" s="25" t="s">
        <v>30</v>
      </c>
      <c r="B20" s="26" t="s">
        <v>31</v>
      </c>
      <c r="C20" s="27"/>
      <c r="D20" s="27"/>
      <c r="E20" s="28"/>
      <c r="F20" s="28"/>
      <c r="G20" s="6"/>
    </row>
    <row r="21" spans="1:7" s="7" customFormat="1" ht="21" customHeight="1">
      <c r="A21" s="25" t="s">
        <v>30</v>
      </c>
      <c r="B21" s="26" t="s">
        <v>10</v>
      </c>
      <c r="C21" s="27">
        <v>12000</v>
      </c>
      <c r="D21" s="27">
        <v>3261</v>
      </c>
      <c r="E21" s="28">
        <f t="shared" si="0"/>
        <v>0.27174999999999999</v>
      </c>
      <c r="F21" s="28">
        <f t="shared" si="1"/>
        <v>1.3430807248764416</v>
      </c>
      <c r="G21" s="6">
        <v>2428</v>
      </c>
    </row>
    <row r="22" spans="1:7" s="7" customFormat="1" ht="21" customHeight="1">
      <c r="A22" s="25" t="s">
        <v>30</v>
      </c>
      <c r="B22" s="26" t="s">
        <v>12</v>
      </c>
      <c r="C22" s="27">
        <v>988000</v>
      </c>
      <c r="D22" s="27">
        <v>146489</v>
      </c>
      <c r="E22" s="28">
        <f t="shared" si="0"/>
        <v>0.14826821862348177</v>
      </c>
      <c r="F22" s="28">
        <f t="shared" si="1"/>
        <v>1.01920280527938</v>
      </c>
      <c r="G22" s="6">
        <v>143729</v>
      </c>
    </row>
    <row r="23" spans="1:7" s="7" customFormat="1" ht="21" customHeight="1">
      <c r="A23" s="25" t="s">
        <v>30</v>
      </c>
      <c r="B23" s="26" t="s">
        <v>32</v>
      </c>
      <c r="C23" s="27">
        <v>400000</v>
      </c>
      <c r="D23" s="27">
        <v>22705</v>
      </c>
      <c r="E23" s="28">
        <f t="shared" si="0"/>
        <v>5.67625E-2</v>
      </c>
      <c r="F23" s="28">
        <f t="shared" si="1"/>
        <v>7.7995912127926351E-2</v>
      </c>
      <c r="G23" s="6">
        <v>291105</v>
      </c>
    </row>
    <row r="24" spans="1:7" s="7" customFormat="1" ht="21" customHeight="1">
      <c r="A24" s="25" t="s">
        <v>30</v>
      </c>
      <c r="B24" s="26" t="s">
        <v>33</v>
      </c>
      <c r="C24" s="27"/>
      <c r="D24" s="27"/>
      <c r="E24" s="28"/>
      <c r="F24" s="28"/>
      <c r="G24" s="6"/>
    </row>
    <row r="25" spans="1:7" ht="21" customHeight="1">
      <c r="A25" s="20">
        <v>9</v>
      </c>
      <c r="B25" s="21" t="s">
        <v>14</v>
      </c>
      <c r="C25" s="22">
        <v>27000</v>
      </c>
      <c r="D25" s="22">
        <v>2628</v>
      </c>
      <c r="E25" s="23">
        <f t="shared" si="0"/>
        <v>9.7333333333333327E-2</v>
      </c>
      <c r="F25" s="23">
        <f t="shared" si="1"/>
        <v>0.86022913256955813</v>
      </c>
      <c r="G25" s="4">
        <v>3055</v>
      </c>
    </row>
    <row r="26" spans="1:7" ht="57" customHeight="1">
      <c r="A26" s="20">
        <f>A25+1</f>
        <v>10</v>
      </c>
      <c r="B26" s="29" t="s">
        <v>34</v>
      </c>
      <c r="C26" s="22">
        <v>2000</v>
      </c>
      <c r="D26" s="22">
        <v>239</v>
      </c>
      <c r="E26" s="23">
        <f t="shared" si="0"/>
        <v>0.1195</v>
      </c>
      <c r="F26" s="23"/>
      <c r="G26" s="4"/>
    </row>
    <row r="27" spans="1:7" ht="21" customHeight="1">
      <c r="A27" s="20">
        <v>11</v>
      </c>
      <c r="B27" s="21" t="s">
        <v>35</v>
      </c>
      <c r="C27" s="22">
        <v>1650000</v>
      </c>
      <c r="D27" s="22">
        <v>434426</v>
      </c>
      <c r="E27" s="23">
        <f t="shared" si="0"/>
        <v>0.26328848484848483</v>
      </c>
      <c r="F27" s="23">
        <f t="shared" si="1"/>
        <v>0.76231403914522056</v>
      </c>
      <c r="G27" s="4">
        <v>569878</v>
      </c>
    </row>
    <row r="28" spans="1:7" ht="21" customHeight="1">
      <c r="A28" s="20">
        <f>A27+1</f>
        <v>12</v>
      </c>
      <c r="B28" s="21" t="s">
        <v>36</v>
      </c>
      <c r="C28" s="22">
        <v>2000</v>
      </c>
      <c r="D28" s="22">
        <v>483</v>
      </c>
      <c r="E28" s="23">
        <f t="shared" si="0"/>
        <v>0.24149999999999999</v>
      </c>
      <c r="F28" s="23">
        <f t="shared" si="1"/>
        <v>0.8797814207650273</v>
      </c>
      <c r="G28" s="4">
        <v>549</v>
      </c>
    </row>
    <row r="29" spans="1:7" ht="21" customHeight="1">
      <c r="A29" s="20">
        <f>A28+1</f>
        <v>13</v>
      </c>
      <c r="B29" s="21" t="s">
        <v>7</v>
      </c>
      <c r="C29" s="22">
        <v>210000</v>
      </c>
      <c r="D29" s="22">
        <v>45703</v>
      </c>
      <c r="E29" s="23">
        <f t="shared" si="0"/>
        <v>0.21763333333333335</v>
      </c>
      <c r="F29" s="23">
        <f t="shared" si="1"/>
        <v>0.40290033940141934</v>
      </c>
      <c r="G29" s="4">
        <v>113435</v>
      </c>
    </row>
    <row r="30" spans="1:7" s="1" customFormat="1" ht="21" customHeight="1">
      <c r="A30" s="16" t="s">
        <v>4</v>
      </c>
      <c r="B30" s="19" t="s">
        <v>22</v>
      </c>
      <c r="C30" s="17"/>
      <c r="D30" s="17"/>
      <c r="E30" s="18"/>
      <c r="F30" s="18"/>
      <c r="G30" s="5"/>
    </row>
    <row r="31" spans="1:7" s="1" customFormat="1" ht="21" customHeight="1">
      <c r="A31" s="16" t="s">
        <v>8</v>
      </c>
      <c r="B31" s="19" t="s">
        <v>37</v>
      </c>
      <c r="C31" s="17">
        <v>1300000</v>
      </c>
      <c r="D31" s="17">
        <v>411737</v>
      </c>
      <c r="E31" s="18">
        <f t="shared" si="0"/>
        <v>0.31672076923076925</v>
      </c>
      <c r="F31" s="18">
        <f t="shared" si="1"/>
        <v>0.92555743133124879</v>
      </c>
      <c r="G31" s="5">
        <v>444853</v>
      </c>
    </row>
    <row r="32" spans="1:7" ht="21" customHeight="1">
      <c r="A32" s="20">
        <v>1</v>
      </c>
      <c r="B32" s="21" t="s">
        <v>38</v>
      </c>
      <c r="C32" s="22"/>
      <c r="D32" s="22"/>
      <c r="E32" s="23"/>
      <c r="F32" s="23"/>
      <c r="G32" s="4"/>
    </row>
    <row r="33" spans="1:7" ht="21" customHeight="1">
      <c r="A33" s="20">
        <f>A32+1</f>
        <v>2</v>
      </c>
      <c r="B33" s="21" t="s">
        <v>39</v>
      </c>
      <c r="C33" s="22"/>
      <c r="D33" s="22"/>
      <c r="E33" s="23"/>
      <c r="F33" s="23"/>
      <c r="G33" s="4"/>
    </row>
    <row r="34" spans="1:7" ht="21" customHeight="1">
      <c r="A34" s="20">
        <f>A33+1</f>
        <v>3</v>
      </c>
      <c r="B34" s="21" t="s">
        <v>40</v>
      </c>
      <c r="C34" s="22"/>
      <c r="D34" s="22"/>
      <c r="E34" s="23"/>
      <c r="F34" s="23"/>
      <c r="G34" s="4"/>
    </row>
    <row r="35" spans="1:7" ht="21" customHeight="1">
      <c r="A35" s="20">
        <f>A34+1</f>
        <v>4</v>
      </c>
      <c r="B35" s="21" t="s">
        <v>41</v>
      </c>
      <c r="C35" s="22"/>
      <c r="D35" s="22"/>
      <c r="E35" s="23"/>
      <c r="F35" s="23"/>
      <c r="G35" s="4"/>
    </row>
    <row r="36" spans="1:7" ht="21" customHeight="1">
      <c r="A36" s="20">
        <v>5</v>
      </c>
      <c r="B36" s="21" t="s">
        <v>42</v>
      </c>
      <c r="C36" s="22"/>
      <c r="D36" s="22"/>
      <c r="E36" s="23"/>
      <c r="F36" s="23"/>
      <c r="G36" s="4"/>
    </row>
    <row r="37" spans="1:7" ht="21" customHeight="1">
      <c r="A37" s="20">
        <v>6</v>
      </c>
      <c r="B37" s="21" t="s">
        <v>43</v>
      </c>
      <c r="C37" s="22"/>
      <c r="D37" s="22"/>
      <c r="E37" s="23"/>
      <c r="F37" s="23"/>
      <c r="G37" s="4"/>
    </row>
    <row r="38" spans="1:7" s="1" customFormat="1" ht="21" customHeight="1">
      <c r="A38" s="16" t="s">
        <v>9</v>
      </c>
      <c r="B38" s="19" t="s">
        <v>23</v>
      </c>
      <c r="C38" s="17"/>
      <c r="D38" s="17"/>
      <c r="E38" s="18"/>
      <c r="F38" s="18"/>
      <c r="G38" s="5"/>
    </row>
    <row r="39" spans="1:7" s="1" customFormat="1" ht="21" customHeight="1">
      <c r="A39" s="16" t="s">
        <v>1</v>
      </c>
      <c r="B39" s="30" t="s">
        <v>44</v>
      </c>
      <c r="C39" s="17">
        <v>8219950</v>
      </c>
      <c r="D39" s="17">
        <v>2096264</v>
      </c>
      <c r="E39" s="18">
        <f>D39/C39</f>
        <v>0.25502150256388423</v>
      </c>
      <c r="F39" s="18">
        <f t="shared" si="1"/>
        <v>0.74286526312581436</v>
      </c>
      <c r="G39" s="5">
        <v>2821863</v>
      </c>
    </row>
    <row r="40" spans="1:7" ht="21" customHeight="1">
      <c r="A40" s="20">
        <v>1</v>
      </c>
      <c r="B40" s="31" t="s">
        <v>45</v>
      </c>
      <c r="C40" s="24"/>
      <c r="D40" s="24"/>
      <c r="E40" s="23"/>
      <c r="F40" s="23"/>
      <c r="G40" s="4"/>
    </row>
    <row r="41" spans="1:7" ht="21" customHeight="1">
      <c r="A41" s="20">
        <v>2</v>
      </c>
      <c r="B41" s="32" t="s">
        <v>46</v>
      </c>
      <c r="C41" s="22"/>
      <c r="D41" s="22"/>
      <c r="E41" s="23"/>
      <c r="F41" s="23"/>
      <c r="G41" s="15"/>
    </row>
  </sheetData>
  <mergeCells count="10">
    <mergeCell ref="G8:G9"/>
    <mergeCell ref="A4:F4"/>
    <mergeCell ref="D1:F1"/>
    <mergeCell ref="D8:D9"/>
    <mergeCell ref="E8:F8"/>
    <mergeCell ref="A5:F5"/>
    <mergeCell ref="A8:A9"/>
    <mergeCell ref="B8:B9"/>
    <mergeCell ref="C8:C9"/>
    <mergeCell ref="A7:C7"/>
  </mergeCells>
  <printOptions horizontalCentered="1"/>
  <pageMargins left="0.23622047244094491" right="0.23622047244094491" top="0.70866141732283472" bottom="0.23622047244094491" header="0.15748031496062992" footer="0.15748031496062992"/>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60</vt:lpstr>
      <vt:lpstr>'60'!Print_Area</vt:lpstr>
      <vt:lpstr>'60'!Print_Titles</vt:lpstr>
    </vt:vector>
  </TitlesOfParts>
  <Company>Ministry of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Dinh Xuan Ha</dc:creator>
  <cp:lastModifiedBy>Admin</cp:lastModifiedBy>
  <cp:lastPrinted>2022-03-31T07:02:39Z</cp:lastPrinted>
  <dcterms:created xsi:type="dcterms:W3CDTF">2002-06-06T06:34:24Z</dcterms:created>
  <dcterms:modified xsi:type="dcterms:W3CDTF">2023-01-18T02:13:35Z</dcterms:modified>
</cp:coreProperties>
</file>