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E:\So Tai chinh\Cong Web\2023\SoTC\T07\06\"/>
    </mc:Choice>
  </mc:AlternateContent>
  <xr:revisionPtr revIDLastSave="0" documentId="13_ncr:1_{05E2FA9A-04ED-48AC-973A-3D8F6D5E51A4}" xr6:coauthVersionLast="46" xr6:coauthVersionMax="46" xr10:uidLastSave="{00000000-0000-0000-0000-000000000000}"/>
  <bookViews>
    <workbookView xWindow="-120" yWindow="-120" windowWidth="20730" windowHeight="11160" xr2:uid="{00000000-000D-0000-FFFF-FFFF00000000}"/>
  </bookViews>
  <sheets>
    <sheet name="60" sheetId="38" r:id="rId1"/>
  </sheets>
  <externalReferences>
    <externalReference r:id="rId2"/>
  </externalReferences>
  <definedNames>
    <definedName name="ADP">#REF!</definedName>
    <definedName name="AKHAC">#REF!</definedName>
    <definedName name="ALTINH">#REF!</definedName>
    <definedName name="ANN">#REF!</definedName>
    <definedName name="ANQD">#REF!</definedName>
    <definedName name="ANQQH">'[1]Dt 2001'!#REF!</definedName>
    <definedName name="ANSNN">'[1]Dt 2001'!#REF!</definedName>
    <definedName name="ANSNNxnk">'[1]Dt 2001'!#REF!</definedName>
    <definedName name="Anguon">'[1]Dt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'[1]Dt 2001'!#REF!</definedName>
    <definedName name="NSNN">'[1]Dt 2001'!#REF!</definedName>
    <definedName name="PC">'[1]Dt 2001'!#REF!</definedName>
    <definedName name="_xlnm.Print_Area" localSheetId="0">'60'!$A$1:$F$31</definedName>
    <definedName name="_xlnm.Print_Area">#REF!</definedName>
    <definedName name="PRINT_AREA_MI">#REF!</definedName>
    <definedName name="_xlnm.Print_Titles" localSheetId="0">'60'!$8:$11</definedName>
    <definedName name="Phan_cap">#REF!</definedName>
    <definedName name="Phi_le_phi">#REF!</definedName>
    <definedName name="TW">#REF!</definedName>
  </definedNames>
  <calcPr calcId="181029"/>
</workbook>
</file>

<file path=xl/calcChain.xml><?xml version="1.0" encoding="utf-8"?>
<calcChain xmlns="http://schemas.openxmlformats.org/spreadsheetml/2006/main">
  <c r="F39" i="38" l="1"/>
  <c r="C19" i="38"/>
  <c r="E18" i="38"/>
  <c r="E39" i="38"/>
  <c r="E29" i="38"/>
  <c r="E28" i="38"/>
  <c r="E27" i="38"/>
  <c r="E26" i="38"/>
  <c r="E25" i="38"/>
  <c r="E23" i="38"/>
  <c r="E22" i="38"/>
  <c r="E21" i="38"/>
  <c r="E17" i="38"/>
  <c r="E16" i="38"/>
  <c r="E15" i="38"/>
  <c r="E14" i="38"/>
  <c r="E13" i="38"/>
  <c r="E12" i="38"/>
  <c r="D19" i="38"/>
  <c r="E19" i="38" s="1"/>
  <c r="D11" i="38"/>
  <c r="D10" i="38" s="1"/>
  <c r="C11" i="38"/>
  <c r="C10" i="38" s="1"/>
  <c r="E31" i="38"/>
  <c r="A33" i="38"/>
  <c r="A34" i="38"/>
  <c r="A35" i="38" s="1"/>
  <c r="A28" i="38"/>
  <c r="A29" i="38" s="1"/>
  <c r="A26" i="38"/>
  <c r="A13" i="38"/>
  <c r="A14" i="38"/>
  <c r="A15" i="38" s="1"/>
  <c r="A16" i="38" s="1"/>
  <c r="A17" i="38" s="1"/>
  <c r="A18" i="38" s="1"/>
  <c r="E10" i="38" l="1"/>
  <c r="E11" i="38"/>
</calcChain>
</file>

<file path=xl/sharedStrings.xml><?xml version="1.0" encoding="utf-8"?>
<sst xmlns="http://schemas.openxmlformats.org/spreadsheetml/2006/main" count="55" uniqueCount="51">
  <si>
    <t>A</t>
  </si>
  <si>
    <t>B</t>
  </si>
  <si>
    <t>Thu nội địa</t>
  </si>
  <si>
    <t>I</t>
  </si>
  <si>
    <t>II</t>
  </si>
  <si>
    <t>Thuế thu nhập cá nhân</t>
  </si>
  <si>
    <t>Thuế bảo vệ môi trường</t>
  </si>
  <si>
    <t>Thu khác ngân sách</t>
  </si>
  <si>
    <t>III</t>
  </si>
  <si>
    <t>IV</t>
  </si>
  <si>
    <t>Thuế sử dụng đất phi nông nghiệp</t>
  </si>
  <si>
    <t>Lệ phí trước bạ</t>
  </si>
  <si>
    <t>Thu tiền sử dụng đất</t>
  </si>
  <si>
    <t>Đơn vị: Triệu đồng</t>
  </si>
  <si>
    <t>Thu tiền cấp quyền khai thác khoáng sản</t>
  </si>
  <si>
    <t>STT</t>
  </si>
  <si>
    <t>NỘI DUNG</t>
  </si>
  <si>
    <t>DỰ TOÁN NĂM</t>
  </si>
  <si>
    <t>CÙNG KỲ NĂM TRƯỚC</t>
  </si>
  <si>
    <t>Biểu số 60/CK-NSNN</t>
  </si>
  <si>
    <t>SO SÁNH ƯỚC THỰC HIỆN VỚI (%)</t>
  </si>
  <si>
    <t>UBND TỈNH TÂY NINH</t>
  </si>
  <si>
    <t>Thu từ dầu thô</t>
  </si>
  <si>
    <t>Thu viện trợ</t>
  </si>
  <si>
    <t>TỔNG THU NSNN TRÊN ĐỊA BÀN</t>
  </si>
  <si>
    <t>Thu từ khu vực DNNN</t>
  </si>
  <si>
    <t xml:space="preserve">Thu từ khu vực doanh nghiệp có vốn đầu tư nước ngoài </t>
  </si>
  <si>
    <t>Thu từ khu vực kinh tế ngoài quốc doanh</t>
  </si>
  <si>
    <t xml:space="preserve">Thu phí, lệ phí </t>
  </si>
  <si>
    <t>Các khoản thu về nhà, đất</t>
  </si>
  <si>
    <t>-</t>
  </si>
  <si>
    <t>Thuế sử dụng đất nông nghiệp</t>
  </si>
  <si>
    <t>Tiền cho thuê đất, thuê mặt nước</t>
  </si>
  <si>
    <t>Tiền cho thuê và tiền bán nhà ở thuộc sở hữu nhà nước</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</si>
  <si>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</si>
  <si>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</si>
  <si>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</si>
  <si>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</si>
  <si>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</si>
  <si>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</si>
  <si>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</si>
  <si>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</si>
  <si>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</si>
  <si>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</si>
  <si>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NSĐP ĐƯỢC HƯỞNG THEO PHÂN CẤP</t>
  </si>
  <si>
    <t>Từ các khoản thu phân chia</t>
  </si>
  <si>
    <t>Các khoản thu NSĐP được hưởng 100%</t>
  </si>
  <si>
    <t>ƯỚC THỰC HIỆN 6 THÁNG</t>
  </si>
  <si>
    <t>DỰ TOÁN NĂM 2023</t>
  </si>
  <si>
    <t>ƯỚC THỰC HIỆN THU NGÂN SÁCH NHÀ NƯỚC 6 THÁNG NĂM 2023</t>
  </si>
  <si>
    <t>(Kèm theo Báo cáo số:         /BC-UBND ngày      /7/2023 của Ủy ban nhân dân tỉnh Tây Ninh)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</si>
</sst>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00\ _₫_-;\-* #,##0.00\ _₫_-;_-* &quot;-&quot;??\ _₫_-;_-@_-"/>
    <numFmt numFmtId="165" formatCode="_(&quot;$&quot;* #,##0.00_);_(&quot;$&quot;* \(#,##0.00\);_(&quot;$&quot;* &quot;-&quot;??_);_(@_)"/>
    <numFmt numFmtId="166" formatCode="_(* #,##0.00_);_(* \(#,##0.00\);_(* &quot;-&quot;??_);_(@_)"/>
    <numFmt numFmtId="167" formatCode="0.0%"/>
    <numFmt numFmtId="169" formatCode="#,###;\-#,###;&quot;&quot;;_(@_)"/>
    <numFmt numFmtId="170" formatCode="#,##0;[Red]#,##0"/>
  </numFmts>
  <fonts count="62">
    <font>
      <sz val="12"/>
      <name val=".VnArial Narrow"/>
    </font>
    <font>
      <sz val="12"/>
      <name val=".VnTime"/>
      <family val="2"/>
    </font>
    <font>
      <sz val="12"/>
      <name val=".VnArial Narrow"/>
      <family val="2"/>
    </font>
    <font>
      <sz val="10"/>
      <name val="Arial"/>
      <family val="2"/>
      <charset val="163"/>
    </font>
    <font>
      <sz val="12"/>
      <name val=".VnTime"/>
      <family val="2"/>
    </font>
    <font>
      <sz val="13"/>
      <name val=".VnTime"/>
      <family val="2"/>
    </font>
    <font>
      <sz val="11"/>
      <name val="Times New Roman"/>
      <family val="1"/>
      <charset val="163"/>
    </font>
    <font>
      <b/>
      <sz val="12"/>
      <name val="VNI-Times"/>
    </font>
    <font>
      <sz val="12"/>
      <name val="VNI-Times"/>
    </font>
    <font>
      <sz val="12"/>
      <name val="Times New Roman"/>
      <family val="1"/>
    </font>
    <font>
      <sz val="12"/>
      <name val="Times New Roman"/>
      <family val="1"/>
    </font>
    <font>
      <sz val="10"/>
      <name val="Arial"/>
      <family val="2"/>
    </font>
    <font>
      <b/>
      <sz val="12"/>
      <name val="Times New Roman"/>
      <family val="1"/>
    </font>
    <font>
      <sz val="12"/>
      <color indexed="8"/>
      <name val="Times New Roman"/>
      <family val="1"/>
    </font>
    <font>
      <sz val="11"/>
      <color indexed="8"/>
      <name val="Calibri"/>
      <family val="2"/>
      <charset val="163"/>
    </font>
    <font>
      <sz val="11"/>
      <color indexed="8"/>
      <name val="Calibri"/>
      <family val="2"/>
    </font>
    <font>
      <i/>
      <sz val="12"/>
      <color indexed="8"/>
      <name val="Times New Roman"/>
      <family val="1"/>
    </font>
    <font>
      <b/>
      <sz val="12"/>
      <color indexed="8"/>
      <name val="Times New Roman"/>
      <family val="1"/>
    </font>
    <font>
      <sz val="12"/>
      <color indexed="8"/>
      <name val="Times New Roman"/>
      <family val="1"/>
    </font>
    <font>
      <sz val="13"/>
      <color indexed="8"/>
      <name val="Times New Roman"/>
      <family val="1"/>
    </font>
    <font>
      <i/>
      <sz val="14"/>
      <color indexed="8"/>
      <name val="Times New Roman"/>
      <family val="1"/>
    </font>
    <font>
      <sz val="14"/>
      <color indexed="8"/>
      <name val="Times New Roman"/>
      <family val="1"/>
    </font>
    <font>
      <b/>
      <sz val="14"/>
      <color indexed="8"/>
      <name val="Times New Roman"/>
      <family val="1"/>
    </font>
    <font>
      <sz val="12"/>
      <name val="Times New Roman"/>
    </font>
    <font>
      <sz val="11"/>
      <name val="Times New Roman"/>
      <family val="1"/>
    </font>
    <font>
      <sz val="13"/>
      <name val="Arial"/>
      <family val="2"/>
    </font>
    <font>
      <sz val="14"/>
      <color indexed="8"/>
      <name val="Times New Roman"/>
      <family val="2"/>
      <charset val="163"/>
    </font>
    <font>
      <sz val="11"/>
      <color theme="1"/>
      <name val="Calibri"/>
      <family val="2"/>
      <charset val="163"/>
      <scheme val="minor"/>
    </font>
    <font>
      <sz val="11"/>
      <color theme="1"/>
      <name val="Calibri"/>
      <family val="2"/>
      <scheme val="minor"/>
    </font>
    <font>
      <sz val="11"/>
      <color theme="0"/>
      <name val="Calibri"/>
      <family val="2"/>
      <charset val="163"/>
      <scheme val="minor"/>
    </font>
    <font>
      <sz val="11"/>
      <color theme="0"/>
      <name val="Calibri"/>
      <family val="2"/>
      <scheme val="minor"/>
    </font>
    <font>
      <sz val="11"/>
      <color rgb="FF9C0006"/>
      <name val="Calibri"/>
      <family val="2"/>
      <charset val="163"/>
      <scheme val="minor"/>
    </font>
    <font>
      <sz val="11"/>
      <color rgb="FF9C0006"/>
      <name val="Calibri"/>
      <family val="2"/>
      <scheme val="minor"/>
    </font>
    <font>
      <b/>
      <sz val="11"/>
      <color rgb="FFFA7D00"/>
      <name val="Calibri"/>
      <family val="2"/>
      <charset val="163"/>
      <scheme val="minor"/>
    </font>
    <font>
      <b/>
      <sz val="11"/>
      <color rgb="FFFA7D00"/>
      <name val="Calibri"/>
      <family val="2"/>
      <scheme val="minor"/>
    </font>
    <font>
      <b/>
      <sz val="11"/>
      <color theme="0"/>
      <name val="Calibri"/>
      <family val="2"/>
      <charset val="163"/>
      <scheme val="minor"/>
    </font>
    <font>
      <b/>
      <sz val="11"/>
      <color theme="0"/>
      <name val="Calibri"/>
      <family val="2"/>
      <scheme val="minor"/>
    </font>
    <font>
      <i/>
      <sz val="11"/>
      <color rgb="FF7F7F7F"/>
      <name val="Calibri"/>
      <family val="2"/>
      <charset val="163"/>
      <scheme val="minor"/>
    </font>
    <font>
      <i/>
      <sz val="11"/>
      <color rgb="FF7F7F7F"/>
      <name val="Calibri"/>
      <family val="2"/>
      <scheme val="minor"/>
    </font>
    <font>
      <sz val="11"/>
      <color rgb="FF006100"/>
      <name val="Calibri"/>
      <family val="2"/>
      <charset val="163"/>
      <scheme val="minor"/>
    </font>
    <font>
      <sz val="11"/>
      <color rgb="FF006100"/>
      <name val="Calibri"/>
      <family val="2"/>
      <scheme val="minor"/>
    </font>
    <font>
      <b/>
      <sz val="15"/>
      <color theme="3"/>
      <name val="Calibri"/>
      <family val="2"/>
      <charset val="163"/>
      <scheme val="minor"/>
    </font>
    <font>
      <b/>
      <sz val="15"/>
      <color theme="3"/>
      <name val="Calibri"/>
      <family val="2"/>
      <scheme val="minor"/>
    </font>
    <font>
      <b/>
      <sz val="13"/>
      <color theme="3"/>
      <name val="Calibri"/>
      <family val="2"/>
      <charset val="163"/>
      <scheme val="minor"/>
    </font>
    <font>
      <b/>
      <sz val="13"/>
      <color theme="3"/>
      <name val="Calibri"/>
      <family val="2"/>
      <scheme val="minor"/>
    </font>
    <font>
      <b/>
      <sz val="11"/>
      <color theme="3"/>
      <name val="Calibri"/>
      <family val="2"/>
      <charset val="163"/>
      <scheme val="minor"/>
    </font>
    <font>
      <b/>
      <sz val="11"/>
      <color theme="3"/>
      <name val="Calibri"/>
      <family val="2"/>
      <scheme val="minor"/>
    </font>
    <font>
      <sz val="11"/>
      <color rgb="FF3F3F76"/>
      <name val="Calibri"/>
      <family val="2"/>
      <charset val="163"/>
      <scheme val="minor"/>
    </font>
    <font>
      <sz val="11"/>
      <color rgb="FF3F3F76"/>
      <name val="Calibri"/>
      <family val="2"/>
      <scheme val="minor"/>
    </font>
    <font>
      <sz val="11"/>
      <color rgb="FFFA7D00"/>
      <name val="Calibri"/>
      <family val="2"/>
      <charset val="163"/>
      <scheme val="minor"/>
    </font>
    <font>
      <sz val="11"/>
      <color rgb="FFFA7D00"/>
      <name val="Calibri"/>
      <family val="2"/>
      <scheme val="minor"/>
    </font>
    <font>
      <sz val="11"/>
      <color rgb="FF9C6500"/>
      <name val="Calibri"/>
      <family val="2"/>
      <charset val="163"/>
      <scheme val="minor"/>
    </font>
    <font>
      <sz val="11"/>
      <color rgb="FF9C6500"/>
      <name val="Calibri"/>
      <family val="2"/>
      <scheme val="minor"/>
    </font>
    <font>
      <sz val="12"/>
      <color theme="1"/>
      <name val="Times New Roman"/>
      <family val="2"/>
    </font>
    <font>
      <b/>
      <sz val="11"/>
      <color rgb="FF3F3F3F"/>
      <name val="Calibri"/>
      <family val="2"/>
      <charset val="163"/>
      <scheme val="minor"/>
    </font>
    <font>
      <b/>
      <sz val="11"/>
      <color rgb="FF3F3F3F"/>
      <name val="Calibri"/>
      <family val="2"/>
      <scheme val="minor"/>
    </font>
    <font>
      <b/>
      <sz val="18"/>
      <color theme="3"/>
      <name val="Cambria"/>
      <family val="2"/>
      <charset val="163"/>
    </font>
    <font>
      <sz val="18"/>
      <color theme="3"/>
      <name val="Cambria"/>
      <family val="2"/>
    </font>
    <font>
      <b/>
      <sz val="11"/>
      <color theme="1"/>
      <name val="Calibri"/>
      <family val="2"/>
      <charset val="163"/>
      <scheme val="minor"/>
    </font>
    <font>
      <b/>
      <sz val="11"/>
      <color theme="1"/>
      <name val="Calibri"/>
      <family val="2"/>
      <scheme val="minor"/>
    </font>
    <font>
      <sz val="11"/>
      <color rgb="FFFF0000"/>
      <name val="Calibri"/>
      <family val="2"/>
      <charset val="163"/>
      <scheme val="minor"/>
    </font>
    <font>
      <sz val="11"/>
      <color rgb="FFFF000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57">
    <xf numFmtId="0" fontId="0" fillId="0" borderId="0"/>
    <xf numFmtId="0" fontId="27" fillId="2" borderId="0" applyNumberFormat="0" applyBorder="0" applyAlignment="0" applyProtection="0"/>
    <xf numFmtId="0" fontId="28" fillId="2" borderId="0" applyNumberFormat="0" applyBorder="0" applyAlignment="0" applyProtection="0"/>
    <xf numFmtId="0" fontId="27" fillId="3" borderId="0" applyNumberFormat="0" applyBorder="0" applyAlignment="0" applyProtection="0"/>
    <xf numFmtId="0" fontId="28" fillId="3" borderId="0" applyNumberFormat="0" applyBorder="0" applyAlignment="0" applyProtection="0"/>
    <xf numFmtId="0" fontId="27" fillId="4"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8" fillId="5" borderId="0" applyNumberFormat="0" applyBorder="0" applyAlignment="0" applyProtection="0"/>
    <xf numFmtId="0" fontId="27" fillId="6" borderId="0" applyNumberFormat="0" applyBorder="0" applyAlignment="0" applyProtection="0"/>
    <xf numFmtId="0" fontId="28" fillId="6" borderId="0" applyNumberFormat="0" applyBorder="0" applyAlignment="0" applyProtection="0"/>
    <xf numFmtId="0" fontId="27" fillId="7"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8" fillId="8"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7" fillId="10" borderId="0" applyNumberFormat="0" applyBorder="0" applyAlignment="0" applyProtection="0"/>
    <xf numFmtId="0" fontId="28" fillId="10" borderId="0" applyNumberFormat="0" applyBorder="0" applyAlignment="0" applyProtection="0"/>
    <xf numFmtId="0" fontId="27" fillId="11"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8" fillId="12" borderId="0" applyNumberFormat="0" applyBorder="0" applyAlignment="0" applyProtection="0"/>
    <xf numFmtId="0" fontId="27"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30" fillId="14" borderId="0" applyNumberFormat="0" applyBorder="0" applyAlignment="0" applyProtection="0"/>
    <xf numFmtId="0" fontId="29" fillId="15"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6" borderId="0" applyNumberFormat="0" applyBorder="0" applyAlignment="0" applyProtection="0"/>
    <xf numFmtId="0" fontId="29" fillId="17" borderId="0" applyNumberFormat="0" applyBorder="0" applyAlignment="0" applyProtection="0"/>
    <xf numFmtId="0" fontId="30" fillId="17" borderId="0" applyNumberFormat="0" applyBorder="0" applyAlignment="0" applyProtection="0"/>
    <xf numFmtId="0" fontId="29" fillId="18" borderId="0" applyNumberFormat="0" applyBorder="0" applyAlignment="0" applyProtection="0"/>
    <xf numFmtId="0" fontId="30" fillId="18" borderId="0" applyNumberFormat="0" applyBorder="0" applyAlignment="0" applyProtection="0"/>
    <xf numFmtId="0" fontId="29" fillId="19" borderId="0" applyNumberFormat="0" applyBorder="0" applyAlignment="0" applyProtection="0"/>
    <xf numFmtId="0" fontId="30" fillId="19" borderId="0" applyNumberFormat="0" applyBorder="0" applyAlignment="0" applyProtection="0"/>
    <xf numFmtId="0" fontId="29" fillId="20" borderId="0" applyNumberFormat="0" applyBorder="0" applyAlignment="0" applyProtection="0"/>
    <xf numFmtId="0" fontId="30" fillId="20" borderId="0" applyNumberFormat="0" applyBorder="0" applyAlignment="0" applyProtection="0"/>
    <xf numFmtId="0" fontId="29" fillId="21" borderId="0" applyNumberFormat="0" applyBorder="0" applyAlignment="0" applyProtection="0"/>
    <xf numFmtId="0" fontId="30" fillId="21" borderId="0" applyNumberFormat="0" applyBorder="0" applyAlignment="0" applyProtection="0"/>
    <xf numFmtId="0" fontId="29" fillId="22" borderId="0" applyNumberFormat="0" applyBorder="0" applyAlignment="0" applyProtection="0"/>
    <xf numFmtId="0" fontId="30" fillId="22" borderId="0" applyNumberFormat="0" applyBorder="0" applyAlignment="0" applyProtection="0"/>
    <xf numFmtId="0" fontId="29" fillId="23" borderId="0" applyNumberFormat="0" applyBorder="0" applyAlignment="0" applyProtection="0"/>
    <xf numFmtId="0" fontId="30" fillId="23" borderId="0" applyNumberFormat="0" applyBorder="0" applyAlignment="0" applyProtection="0"/>
    <xf numFmtId="0" fontId="29" fillId="24" borderId="0" applyNumberFormat="0" applyBorder="0" applyAlignment="0" applyProtection="0"/>
    <xf numFmtId="0" fontId="30" fillId="24" borderId="0" applyNumberFormat="0" applyBorder="0" applyAlignment="0" applyProtection="0"/>
    <xf numFmtId="0" fontId="29" fillId="25"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33" fillId="27" borderId="11" applyNumberFormat="0" applyAlignment="0" applyProtection="0"/>
    <xf numFmtId="0" fontId="34" fillId="27" borderId="11" applyNumberFormat="0" applyAlignment="0" applyProtection="0"/>
    <xf numFmtId="41" fontId="14"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6" fontId="6" fillId="0" borderId="0" applyFont="0" applyFill="0" applyBorder="0" applyAlignment="0" applyProtection="0"/>
    <xf numFmtId="164" fontId="15" fillId="0" borderId="0" applyFont="0" applyFill="0" applyBorder="0" applyAlignment="0" applyProtection="0"/>
    <xf numFmtId="164"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5" fillId="0" borderId="0" applyFont="0" applyFill="0" applyBorder="0" applyAlignment="0" applyProtection="0"/>
    <xf numFmtId="164" fontId="2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0" fillId="0" borderId="0" applyFont="0" applyFill="0" applyBorder="0" applyAlignment="0" applyProtection="0"/>
    <xf numFmtId="164" fontId="14"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4"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5" fontId="6" fillId="0" borderId="0" applyFont="0" applyFill="0" applyBorder="0" applyAlignment="0" applyProtection="0"/>
    <xf numFmtId="0" fontId="35" fillId="28" borderId="12" applyNumberFormat="0" applyAlignment="0" applyProtection="0"/>
    <xf numFmtId="0" fontId="36" fillId="28" borderId="12" applyNumberFormat="0" applyAlignment="0" applyProtection="0"/>
    <xf numFmtId="0" fontId="8" fillId="0" borderId="1" applyNumberFormat="0" applyFont="0" applyAlignment="0"/>
    <xf numFmtId="0" fontId="7" fillId="0" borderId="1" applyNumberFormat="0" applyFont="0" applyAlignment="0"/>
    <xf numFmtId="0" fontId="37" fillId="0" borderId="0" applyNumberFormat="0" applyFill="0" applyBorder="0" applyAlignment="0" applyProtection="0"/>
    <xf numFmtId="0" fontId="38" fillId="0" borderId="0" applyNumberFormat="0" applyFill="0" applyBorder="0" applyAlignment="0" applyProtection="0"/>
    <xf numFmtId="0" fontId="40" fillId="29" borderId="0" applyNumberFormat="0" applyBorder="0" applyAlignment="0" applyProtection="0"/>
    <xf numFmtId="0" fontId="39" fillId="29" borderId="0" applyNumberFormat="0" applyBorder="0" applyAlignment="0" applyProtection="0"/>
    <xf numFmtId="169" fontId="5" fillId="0" borderId="0" applyFont="0" applyFill="0" applyBorder="0" applyAlignment="0" applyProtection="0"/>
    <xf numFmtId="0" fontId="41" fillId="0" borderId="13"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6" fillId="0" borderId="1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1" applyNumberFormat="0" applyAlignment="0" applyProtection="0"/>
    <xf numFmtId="0" fontId="48" fillId="30" borderId="11" applyNumberFormat="0" applyAlignment="0" applyProtection="0"/>
    <xf numFmtId="0" fontId="49" fillId="0" borderId="16" applyNumberFormat="0" applyFill="0" applyAlignment="0" applyProtection="0"/>
    <xf numFmtId="0" fontId="50" fillId="0" borderId="16" applyNumberFormat="0" applyFill="0" applyAlignment="0" applyProtection="0"/>
    <xf numFmtId="0" fontId="51" fillId="31" borderId="0" applyNumberFormat="0" applyBorder="0" applyAlignment="0" applyProtection="0"/>
    <xf numFmtId="0" fontId="52" fillId="31" borderId="0" applyNumberFormat="0" applyBorder="0" applyAlignment="0" applyProtection="0"/>
    <xf numFmtId="0" fontId="1" fillId="0" borderId="0"/>
    <xf numFmtId="0" fontId="53" fillId="0" borderId="0"/>
    <xf numFmtId="0" fontId="11"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7" fillId="0" borderId="0"/>
    <xf numFmtId="0" fontId="3" fillId="0" borderId="0"/>
    <xf numFmtId="0" fontId="10" fillId="0" borderId="0"/>
    <xf numFmtId="0" fontId="11" fillId="0" borderId="0"/>
    <xf numFmtId="0" fontId="9" fillId="0" borderId="0"/>
    <xf numFmtId="0" fontId="28" fillId="0" borderId="0"/>
    <xf numFmtId="0" fontId="2" fillId="0" borderId="0"/>
    <xf numFmtId="0" fontId="28" fillId="0" borderId="0"/>
    <xf numFmtId="0" fontId="28" fillId="0" borderId="0"/>
    <xf numFmtId="0" fontId="27" fillId="0" borderId="0"/>
    <xf numFmtId="0" fontId="27" fillId="0" borderId="0"/>
    <xf numFmtId="0" fontId="4" fillId="0" borderId="0"/>
    <xf numFmtId="0" fontId="28" fillId="0" borderId="0"/>
    <xf numFmtId="0" fontId="25" fillId="0" borderId="0"/>
    <xf numFmtId="0" fontId="6" fillId="0" borderId="0"/>
    <xf numFmtId="0" fontId="27" fillId="0" borderId="0"/>
    <xf numFmtId="0" fontId="9" fillId="0" borderId="0"/>
    <xf numFmtId="0" fontId="23" fillId="0" borderId="0"/>
    <xf numFmtId="0" fontId="14" fillId="32" borderId="17" applyNumberFormat="0" applyFont="0" applyAlignment="0" applyProtection="0"/>
    <xf numFmtId="0" fontId="15" fillId="32" borderId="17" applyNumberFormat="0" applyFont="0" applyAlignment="0" applyProtection="0"/>
    <xf numFmtId="0" fontId="54" fillId="27" borderId="18" applyNumberFormat="0" applyAlignment="0" applyProtection="0"/>
    <xf numFmtId="0" fontId="55" fillId="27" borderId="18"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26"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9" applyNumberFormat="0" applyFill="0" applyAlignment="0" applyProtection="0"/>
    <xf numFmtId="0" fontId="59" fillId="0" borderId="19"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cellStyleXfs>
  <cellXfs count="57">
    <xf numFmtId="0" fontId="0" fillId="0" borderId="0" xfId="0"/>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3" fontId="17" fillId="0" borderId="2" xfId="0" applyNumberFormat="1" applyFont="1" applyBorder="1" applyAlignment="1">
      <alignment vertical="center"/>
    </xf>
    <xf numFmtId="3" fontId="16" fillId="0" borderId="2" xfId="0" applyNumberFormat="1" applyFont="1" applyBorder="1" applyAlignment="1">
      <alignment vertical="center"/>
    </xf>
    <xf numFmtId="0" fontId="16" fillId="0" borderId="0" xfId="0" applyFont="1" applyAlignment="1">
      <alignment vertical="center"/>
    </xf>
    <xf numFmtId="0" fontId="21" fillId="0" borderId="0" xfId="0" applyFont="1" applyAlignment="1">
      <alignment vertical="center"/>
    </xf>
    <xf numFmtId="0" fontId="16" fillId="0" borderId="0" xfId="0" applyFont="1" applyAlignment="1">
      <alignment horizontal="centerContinuous" vertical="center"/>
    </xf>
    <xf numFmtId="0" fontId="17"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right" vertical="center"/>
    </xf>
    <xf numFmtId="0" fontId="20" fillId="0" borderId="0" xfId="0" applyFont="1" applyAlignment="1">
      <alignment horizontal="center" vertical="center" wrapText="1"/>
    </xf>
    <xf numFmtId="0" fontId="17" fillId="0" borderId="3" xfId="228" applyFont="1" applyBorder="1" applyAlignment="1">
      <alignment horizontal="center" vertical="center" wrapText="1"/>
    </xf>
    <xf numFmtId="14" fontId="17" fillId="0" borderId="3" xfId="228" applyNumberFormat="1" applyFont="1" applyBorder="1" applyAlignment="1">
      <alignment horizontal="center" vertical="center" wrapText="1"/>
    </xf>
    <xf numFmtId="0" fontId="16" fillId="0" borderId="0" xfId="0" applyFont="1" applyAlignment="1">
      <alignment horizontal="right" vertical="center"/>
    </xf>
    <xf numFmtId="0" fontId="17" fillId="0" borderId="4" xfId="0" applyFont="1" applyBorder="1" applyAlignment="1">
      <alignment horizontal="center" vertical="center"/>
    </xf>
    <xf numFmtId="167" fontId="17" fillId="0" borderId="4" xfId="0" applyNumberFormat="1" applyFont="1" applyBorder="1" applyAlignment="1">
      <alignment vertical="center"/>
    </xf>
    <xf numFmtId="0" fontId="17" fillId="0" borderId="2" xfId="0" applyFont="1" applyBorder="1" applyAlignment="1">
      <alignment horizontal="center" vertical="center"/>
    </xf>
    <xf numFmtId="0" fontId="17" fillId="0" borderId="2" xfId="0" applyFont="1" applyBorder="1" applyAlignment="1">
      <alignment vertical="center"/>
    </xf>
    <xf numFmtId="167" fontId="17" fillId="0" borderId="2" xfId="0" applyNumberFormat="1" applyFont="1" applyBorder="1" applyAlignment="1">
      <alignment vertical="center"/>
    </xf>
    <xf numFmtId="0" fontId="18" fillId="0" borderId="2" xfId="0" applyFont="1" applyBorder="1" applyAlignment="1">
      <alignment horizontal="center" vertical="center"/>
    </xf>
    <xf numFmtId="0" fontId="18" fillId="0" borderId="2" xfId="0" applyFont="1" applyBorder="1" applyAlignment="1">
      <alignment vertical="center"/>
    </xf>
    <xf numFmtId="3" fontId="13" fillId="0" borderId="2" xfId="0" applyNumberFormat="1" applyFont="1" applyBorder="1" applyAlignment="1">
      <alignment vertical="center"/>
    </xf>
    <xf numFmtId="3" fontId="17" fillId="0" borderId="4" xfId="0" applyNumberFormat="1" applyFont="1" applyBorder="1" applyAlignment="1">
      <alignment vertical="center"/>
    </xf>
    <xf numFmtId="0" fontId="17" fillId="0" borderId="4" xfId="0" applyFont="1" applyBorder="1" applyAlignment="1">
      <alignment horizontal="left" vertical="center" wrapText="1"/>
    </xf>
    <xf numFmtId="0" fontId="16" fillId="0" borderId="2" xfId="0" quotePrefix="1" applyFont="1" applyBorder="1" applyAlignment="1">
      <alignment horizontal="center" vertical="center"/>
    </xf>
    <xf numFmtId="0" fontId="18" fillId="0" borderId="5" xfId="0" applyFont="1" applyBorder="1" applyAlignment="1">
      <alignment vertical="center" wrapText="1"/>
    </xf>
    <xf numFmtId="0" fontId="18" fillId="0" borderId="2" xfId="0" applyFont="1" applyBorder="1" applyAlignment="1">
      <alignment horizontal="left" vertical="center" wrapText="1"/>
    </xf>
    <xf numFmtId="0" fontId="17" fillId="0" borderId="2" xfId="0" applyFont="1" applyBorder="1" applyAlignment="1">
      <alignment horizontal="left" vertical="center" wrapText="1"/>
    </xf>
    <xf numFmtId="167" fontId="16" fillId="0" borderId="2" xfId="0" applyNumberFormat="1" applyFont="1" applyBorder="1" applyAlignment="1">
      <alignment vertical="center"/>
    </xf>
    <xf numFmtId="0" fontId="18" fillId="0" borderId="2" xfId="0" applyFont="1" applyBorder="1" applyAlignment="1">
      <alignment horizontal="justify" vertical="center" wrapText="1"/>
    </xf>
    <xf numFmtId="0" fontId="16" fillId="0" borderId="2" xfId="0" applyFont="1" applyBorder="1" applyAlignment="1">
      <alignment vertical="center"/>
    </xf>
    <xf numFmtId="0" fontId="18" fillId="0" borderId="5" xfId="0" applyFont="1" applyBorder="1" applyAlignment="1">
      <alignment horizontal="center" vertical="center"/>
    </xf>
    <xf numFmtId="170" fontId="9" fillId="0" borderId="2" xfId="226" applyNumberFormat="1" applyBorder="1"/>
    <xf numFmtId="170" fontId="12" fillId="0" borderId="2" xfId="226" applyNumberFormat="1" applyFont="1" applyBorder="1" applyAlignment="1">
      <alignment vertical="center"/>
    </xf>
    <xf numFmtId="3" fontId="9" fillId="0" borderId="2" xfId="226" applyNumberFormat="1" applyBorder="1" applyAlignment="1">
      <alignment horizontal="right" vertical="center"/>
    </xf>
    <xf numFmtId="170" fontId="24" fillId="0" borderId="0" xfId="226" applyNumberFormat="1" applyFont="1"/>
    <xf numFmtId="0" fontId="17" fillId="0" borderId="2" xfId="0" applyFont="1" applyBorder="1" applyAlignment="1">
      <alignment vertical="center" wrapText="1"/>
    </xf>
    <xf numFmtId="167" fontId="13" fillId="0" borderId="2" xfId="0" applyNumberFormat="1" applyFont="1" applyBorder="1" applyAlignment="1">
      <alignment vertical="center"/>
    </xf>
    <xf numFmtId="0" fontId="13" fillId="0" borderId="2" xfId="0" applyFont="1" applyBorder="1" applyAlignment="1">
      <alignment vertical="center"/>
    </xf>
    <xf numFmtId="3" fontId="13" fillId="0" borderId="5" xfId="0" applyNumberFormat="1" applyFont="1" applyBorder="1" applyAlignment="1">
      <alignment vertical="center"/>
    </xf>
    <xf numFmtId="167" fontId="13" fillId="0" borderId="5" xfId="0" applyNumberFormat="1" applyFont="1" applyBorder="1" applyAlignment="1">
      <alignment vertical="center"/>
    </xf>
    <xf numFmtId="167" fontId="12" fillId="0" borderId="4" xfId="226" applyNumberFormat="1" applyFont="1" applyBorder="1"/>
    <xf numFmtId="167" fontId="12" fillId="0" borderId="2" xfId="226" applyNumberFormat="1" applyFont="1" applyBorder="1"/>
    <xf numFmtId="167" fontId="9" fillId="0" borderId="2" xfId="226" applyNumberFormat="1" applyBorder="1"/>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22" fillId="0" borderId="0" xfId="0" applyFont="1" applyAlignment="1">
      <alignment horizontal="right" vertical="center"/>
    </xf>
    <xf numFmtId="0" fontId="20" fillId="0" borderId="0" xfId="0" applyFont="1" applyAlignment="1">
      <alignment horizontal="center" vertical="center" wrapText="1"/>
    </xf>
    <xf numFmtId="0" fontId="22" fillId="0" borderId="0" xfId="0" applyFont="1" applyAlignment="1">
      <alignment horizontal="center" vertical="center" wrapText="1"/>
    </xf>
    <xf numFmtId="0" fontId="17" fillId="0" borderId="7" xfId="228" applyFont="1" applyBorder="1" applyAlignment="1">
      <alignment horizontal="center" vertical="center" wrapText="1"/>
    </xf>
    <xf numFmtId="0" fontId="17" fillId="0" borderId="3" xfId="228" applyFont="1" applyBorder="1" applyAlignment="1">
      <alignment horizontal="center" vertical="center" wrapText="1"/>
    </xf>
    <xf numFmtId="0" fontId="17" fillId="0" borderId="8" xfId="228" applyFont="1" applyBorder="1" applyAlignment="1">
      <alignment horizontal="center" vertical="center" wrapText="1"/>
    </xf>
    <xf numFmtId="0" fontId="17" fillId="0" borderId="9" xfId="228" applyFont="1" applyBorder="1" applyAlignment="1">
      <alignment horizontal="center" vertical="center" wrapText="1"/>
    </xf>
    <xf numFmtId="0" fontId="17" fillId="0" borderId="6" xfId="0" applyFont="1" applyBorder="1" applyAlignment="1">
      <alignment horizontal="center" vertical="center" wrapText="1"/>
    </xf>
    <xf numFmtId="0" fontId="18" fillId="0" borderId="10" xfId="0" applyFont="1" applyBorder="1" applyAlignment="1">
      <alignment horizontal="center" vertical="center"/>
    </xf>
  </cellXfs>
  <cellStyles count="257">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Bad 2" xfId="49" xr:uid="{00000000-0005-0000-0000-000030000000}"/>
    <cellStyle name="Bad 3" xfId="50" xr:uid="{00000000-0005-0000-0000-000031000000}"/>
    <cellStyle name="Calculation 2" xfId="51" xr:uid="{00000000-0005-0000-0000-000032000000}"/>
    <cellStyle name="Calculation 3" xfId="52" xr:uid="{00000000-0005-0000-0000-000033000000}"/>
    <cellStyle name="Comma [0] 2" xfId="53" xr:uid="{00000000-0005-0000-0000-000035000000}"/>
    <cellStyle name="Comma 10" xfId="54" xr:uid="{00000000-0005-0000-0000-000036000000}"/>
    <cellStyle name="Comma 100" xfId="55" xr:uid="{00000000-0005-0000-0000-000037000000}"/>
    <cellStyle name="Comma 101" xfId="56" xr:uid="{00000000-0005-0000-0000-000038000000}"/>
    <cellStyle name="Comma 102" xfId="57" xr:uid="{00000000-0005-0000-0000-000039000000}"/>
    <cellStyle name="Comma 103" xfId="58" xr:uid="{00000000-0005-0000-0000-00003A000000}"/>
    <cellStyle name="Comma 104" xfId="59" xr:uid="{00000000-0005-0000-0000-00003B000000}"/>
    <cellStyle name="Comma 105" xfId="60" xr:uid="{00000000-0005-0000-0000-00003C000000}"/>
    <cellStyle name="Comma 106" xfId="61" xr:uid="{00000000-0005-0000-0000-00003D000000}"/>
    <cellStyle name="Comma 107" xfId="62" xr:uid="{00000000-0005-0000-0000-00003E000000}"/>
    <cellStyle name="Comma 108" xfId="63" xr:uid="{00000000-0005-0000-0000-00003F000000}"/>
    <cellStyle name="Comma 109" xfId="64" xr:uid="{00000000-0005-0000-0000-000040000000}"/>
    <cellStyle name="Comma 11" xfId="65" xr:uid="{00000000-0005-0000-0000-000041000000}"/>
    <cellStyle name="Comma 110" xfId="66" xr:uid="{00000000-0005-0000-0000-000042000000}"/>
    <cellStyle name="Comma 111" xfId="67" xr:uid="{00000000-0005-0000-0000-000043000000}"/>
    <cellStyle name="Comma 112" xfId="68" xr:uid="{00000000-0005-0000-0000-000044000000}"/>
    <cellStyle name="Comma 113" xfId="69" xr:uid="{00000000-0005-0000-0000-000045000000}"/>
    <cellStyle name="Comma 114" xfId="70" xr:uid="{00000000-0005-0000-0000-000046000000}"/>
    <cellStyle name="Comma 115" xfId="71" xr:uid="{00000000-0005-0000-0000-000047000000}"/>
    <cellStyle name="Comma 116" xfId="72" xr:uid="{00000000-0005-0000-0000-000048000000}"/>
    <cellStyle name="Comma 117" xfId="73" xr:uid="{00000000-0005-0000-0000-000049000000}"/>
    <cellStyle name="Comma 118" xfId="74" xr:uid="{00000000-0005-0000-0000-00004A000000}"/>
    <cellStyle name="Comma 119" xfId="75" xr:uid="{00000000-0005-0000-0000-00004B000000}"/>
    <cellStyle name="Comma 12" xfId="76" xr:uid="{00000000-0005-0000-0000-00004C000000}"/>
    <cellStyle name="Comma 120" xfId="77" xr:uid="{00000000-0005-0000-0000-00004D000000}"/>
    <cellStyle name="Comma 121" xfId="78" xr:uid="{00000000-0005-0000-0000-00004E000000}"/>
    <cellStyle name="Comma 122" xfId="79" xr:uid="{00000000-0005-0000-0000-00004F000000}"/>
    <cellStyle name="Comma 123" xfId="80" xr:uid="{00000000-0005-0000-0000-000050000000}"/>
    <cellStyle name="Comma 124" xfId="81" xr:uid="{00000000-0005-0000-0000-000051000000}"/>
    <cellStyle name="Comma 125" xfId="82" xr:uid="{00000000-0005-0000-0000-000052000000}"/>
    <cellStyle name="Comma 13" xfId="83" xr:uid="{00000000-0005-0000-0000-000053000000}"/>
    <cellStyle name="Comma 14" xfId="84" xr:uid="{00000000-0005-0000-0000-000054000000}"/>
    <cellStyle name="Comma 15" xfId="85" xr:uid="{00000000-0005-0000-0000-000055000000}"/>
    <cellStyle name="Comma 16" xfId="86" xr:uid="{00000000-0005-0000-0000-000056000000}"/>
    <cellStyle name="Comma 17" xfId="87" xr:uid="{00000000-0005-0000-0000-000057000000}"/>
    <cellStyle name="Comma 18" xfId="88" xr:uid="{00000000-0005-0000-0000-000058000000}"/>
    <cellStyle name="Comma 19" xfId="89" xr:uid="{00000000-0005-0000-0000-000059000000}"/>
    <cellStyle name="Comma 2" xfId="90" xr:uid="{00000000-0005-0000-0000-00005A000000}"/>
    <cellStyle name="Comma 2 2" xfId="91" xr:uid="{00000000-0005-0000-0000-00005B000000}"/>
    <cellStyle name="Comma 2 2 2" xfId="92" xr:uid="{00000000-0005-0000-0000-00005C000000}"/>
    <cellStyle name="Comma 2 3" xfId="93" xr:uid="{00000000-0005-0000-0000-00005D000000}"/>
    <cellStyle name="Comma 2 4" xfId="94" xr:uid="{00000000-0005-0000-0000-00005E000000}"/>
    <cellStyle name="Comma 20" xfId="95" xr:uid="{00000000-0005-0000-0000-00005F000000}"/>
    <cellStyle name="Comma 21" xfId="96" xr:uid="{00000000-0005-0000-0000-000060000000}"/>
    <cellStyle name="Comma 22" xfId="97" xr:uid="{00000000-0005-0000-0000-000061000000}"/>
    <cellStyle name="Comma 23" xfId="98" xr:uid="{00000000-0005-0000-0000-000062000000}"/>
    <cellStyle name="Comma 24" xfId="99" xr:uid="{00000000-0005-0000-0000-000063000000}"/>
    <cellStyle name="Comma 25" xfId="100" xr:uid="{00000000-0005-0000-0000-000064000000}"/>
    <cellStyle name="Comma 26" xfId="101" xr:uid="{00000000-0005-0000-0000-000065000000}"/>
    <cellStyle name="Comma 27" xfId="102" xr:uid="{00000000-0005-0000-0000-000066000000}"/>
    <cellStyle name="Comma 28" xfId="103" xr:uid="{00000000-0005-0000-0000-000067000000}"/>
    <cellStyle name="Comma 29" xfId="104" xr:uid="{00000000-0005-0000-0000-000068000000}"/>
    <cellStyle name="Comma 3" xfId="105" xr:uid="{00000000-0005-0000-0000-000069000000}"/>
    <cellStyle name="Comma 3 2" xfId="106" xr:uid="{00000000-0005-0000-0000-00006A000000}"/>
    <cellStyle name="Comma 3 3" xfId="107" xr:uid="{00000000-0005-0000-0000-00006B000000}"/>
    <cellStyle name="Comma 30" xfId="108" xr:uid="{00000000-0005-0000-0000-00006C000000}"/>
    <cellStyle name="Comma 31" xfId="109" xr:uid="{00000000-0005-0000-0000-00006D000000}"/>
    <cellStyle name="Comma 32" xfId="110" xr:uid="{00000000-0005-0000-0000-00006E000000}"/>
    <cellStyle name="Comma 33" xfId="111" xr:uid="{00000000-0005-0000-0000-00006F000000}"/>
    <cellStyle name="Comma 34" xfId="112" xr:uid="{00000000-0005-0000-0000-000070000000}"/>
    <cellStyle name="Comma 35" xfId="113" xr:uid="{00000000-0005-0000-0000-000071000000}"/>
    <cellStyle name="Comma 36" xfId="114" xr:uid="{00000000-0005-0000-0000-000072000000}"/>
    <cellStyle name="Comma 37" xfId="115" xr:uid="{00000000-0005-0000-0000-000073000000}"/>
    <cellStyle name="Comma 38" xfId="116" xr:uid="{00000000-0005-0000-0000-000074000000}"/>
    <cellStyle name="Comma 39" xfId="117" xr:uid="{00000000-0005-0000-0000-000075000000}"/>
    <cellStyle name="Comma 4" xfId="118" xr:uid="{00000000-0005-0000-0000-000076000000}"/>
    <cellStyle name="Comma 4 2" xfId="119" xr:uid="{00000000-0005-0000-0000-000077000000}"/>
    <cellStyle name="Comma 40" xfId="120" xr:uid="{00000000-0005-0000-0000-000078000000}"/>
    <cellStyle name="Comma 41" xfId="121" xr:uid="{00000000-0005-0000-0000-000079000000}"/>
    <cellStyle name="Comma 42" xfId="122" xr:uid="{00000000-0005-0000-0000-00007A000000}"/>
    <cellStyle name="Comma 43" xfId="123" xr:uid="{00000000-0005-0000-0000-00007B000000}"/>
    <cellStyle name="Comma 44" xfId="124" xr:uid="{00000000-0005-0000-0000-00007C000000}"/>
    <cellStyle name="Comma 45" xfId="125" xr:uid="{00000000-0005-0000-0000-00007D000000}"/>
    <cellStyle name="Comma 46" xfId="126" xr:uid="{00000000-0005-0000-0000-00007E000000}"/>
    <cellStyle name="Comma 47" xfId="127" xr:uid="{00000000-0005-0000-0000-00007F000000}"/>
    <cellStyle name="Comma 48" xfId="128" xr:uid="{00000000-0005-0000-0000-000080000000}"/>
    <cellStyle name="Comma 49" xfId="129" xr:uid="{00000000-0005-0000-0000-000081000000}"/>
    <cellStyle name="Comma 5" xfId="130" xr:uid="{00000000-0005-0000-0000-000082000000}"/>
    <cellStyle name="Comma 5 2" xfId="131" xr:uid="{00000000-0005-0000-0000-000083000000}"/>
    <cellStyle name="Comma 50" xfId="132" xr:uid="{00000000-0005-0000-0000-000084000000}"/>
    <cellStyle name="Comma 51" xfId="133" xr:uid="{00000000-0005-0000-0000-000085000000}"/>
    <cellStyle name="Comma 52" xfId="134" xr:uid="{00000000-0005-0000-0000-000086000000}"/>
    <cellStyle name="Comma 53" xfId="135" xr:uid="{00000000-0005-0000-0000-000087000000}"/>
    <cellStyle name="Comma 54" xfId="136" xr:uid="{00000000-0005-0000-0000-000088000000}"/>
    <cellStyle name="Comma 55" xfId="137" xr:uid="{00000000-0005-0000-0000-000089000000}"/>
    <cellStyle name="Comma 56" xfId="138" xr:uid="{00000000-0005-0000-0000-00008A000000}"/>
    <cellStyle name="Comma 57" xfId="139" xr:uid="{00000000-0005-0000-0000-00008B000000}"/>
    <cellStyle name="Comma 58" xfId="140" xr:uid="{00000000-0005-0000-0000-00008C000000}"/>
    <cellStyle name="Comma 59" xfId="141" xr:uid="{00000000-0005-0000-0000-00008D000000}"/>
    <cellStyle name="Comma 6" xfId="142" xr:uid="{00000000-0005-0000-0000-00008E000000}"/>
    <cellStyle name="Comma 6 2" xfId="143" xr:uid="{00000000-0005-0000-0000-00008F000000}"/>
    <cellStyle name="Comma 60" xfId="144" xr:uid="{00000000-0005-0000-0000-000090000000}"/>
    <cellStyle name="Comma 61" xfId="145" xr:uid="{00000000-0005-0000-0000-000091000000}"/>
    <cellStyle name="Comma 62" xfId="146" xr:uid="{00000000-0005-0000-0000-000092000000}"/>
    <cellStyle name="Comma 63" xfId="147" xr:uid="{00000000-0005-0000-0000-000093000000}"/>
    <cellStyle name="Comma 64" xfId="148" xr:uid="{00000000-0005-0000-0000-000094000000}"/>
    <cellStyle name="Comma 65" xfId="149" xr:uid="{00000000-0005-0000-0000-000095000000}"/>
    <cellStyle name="Comma 66" xfId="150" xr:uid="{00000000-0005-0000-0000-000096000000}"/>
    <cellStyle name="Comma 67" xfId="151" xr:uid="{00000000-0005-0000-0000-000097000000}"/>
    <cellStyle name="Comma 68" xfId="152" xr:uid="{00000000-0005-0000-0000-000098000000}"/>
    <cellStyle name="Comma 69" xfId="153" xr:uid="{00000000-0005-0000-0000-000099000000}"/>
    <cellStyle name="Comma 7" xfId="154" xr:uid="{00000000-0005-0000-0000-00009A000000}"/>
    <cellStyle name="Comma 70" xfId="155" xr:uid="{00000000-0005-0000-0000-00009B000000}"/>
    <cellStyle name="Comma 71" xfId="156" xr:uid="{00000000-0005-0000-0000-00009C000000}"/>
    <cellStyle name="Comma 72" xfId="157" xr:uid="{00000000-0005-0000-0000-00009D000000}"/>
    <cellStyle name="Comma 73" xfId="158" xr:uid="{00000000-0005-0000-0000-00009E000000}"/>
    <cellStyle name="Comma 74" xfId="159" xr:uid="{00000000-0005-0000-0000-00009F000000}"/>
    <cellStyle name="Comma 75" xfId="160" xr:uid="{00000000-0005-0000-0000-0000A0000000}"/>
    <cellStyle name="Comma 76" xfId="161" xr:uid="{00000000-0005-0000-0000-0000A1000000}"/>
    <cellStyle name="Comma 77" xfId="162" xr:uid="{00000000-0005-0000-0000-0000A2000000}"/>
    <cellStyle name="Comma 78" xfId="163" xr:uid="{00000000-0005-0000-0000-0000A3000000}"/>
    <cellStyle name="Comma 79" xfId="164" xr:uid="{00000000-0005-0000-0000-0000A4000000}"/>
    <cellStyle name="Comma 8" xfId="165" xr:uid="{00000000-0005-0000-0000-0000A5000000}"/>
    <cellStyle name="Comma 80" xfId="166" xr:uid="{00000000-0005-0000-0000-0000A6000000}"/>
    <cellStyle name="Comma 81" xfId="167" xr:uid="{00000000-0005-0000-0000-0000A7000000}"/>
    <cellStyle name="Comma 82" xfId="168" xr:uid="{00000000-0005-0000-0000-0000A8000000}"/>
    <cellStyle name="Comma 83" xfId="169" xr:uid="{00000000-0005-0000-0000-0000A9000000}"/>
    <cellStyle name="Comma 84" xfId="170" xr:uid="{00000000-0005-0000-0000-0000AA000000}"/>
    <cellStyle name="Comma 85" xfId="171" xr:uid="{00000000-0005-0000-0000-0000AB000000}"/>
    <cellStyle name="Comma 86" xfId="172" xr:uid="{00000000-0005-0000-0000-0000AC000000}"/>
    <cellStyle name="Comma 87" xfId="173" xr:uid="{00000000-0005-0000-0000-0000AD000000}"/>
    <cellStyle name="Comma 88" xfId="174" xr:uid="{00000000-0005-0000-0000-0000AE000000}"/>
    <cellStyle name="Comma 89" xfId="175" xr:uid="{00000000-0005-0000-0000-0000AF000000}"/>
    <cellStyle name="Comma 9" xfId="176" xr:uid="{00000000-0005-0000-0000-0000B0000000}"/>
    <cellStyle name="Comma 90" xfId="177" xr:uid="{00000000-0005-0000-0000-0000B1000000}"/>
    <cellStyle name="Comma 91" xfId="178" xr:uid="{00000000-0005-0000-0000-0000B2000000}"/>
    <cellStyle name="Comma 92" xfId="179" xr:uid="{00000000-0005-0000-0000-0000B3000000}"/>
    <cellStyle name="Comma 93" xfId="180" xr:uid="{00000000-0005-0000-0000-0000B4000000}"/>
    <cellStyle name="Comma 94" xfId="181" xr:uid="{00000000-0005-0000-0000-0000B5000000}"/>
    <cellStyle name="Comma 95" xfId="182" xr:uid="{00000000-0005-0000-0000-0000B6000000}"/>
    <cellStyle name="Comma 96" xfId="183" xr:uid="{00000000-0005-0000-0000-0000B7000000}"/>
    <cellStyle name="Comma 97" xfId="184" xr:uid="{00000000-0005-0000-0000-0000B8000000}"/>
    <cellStyle name="Comma 98" xfId="185" xr:uid="{00000000-0005-0000-0000-0000B9000000}"/>
    <cellStyle name="Comma 99" xfId="186" xr:uid="{00000000-0005-0000-0000-0000BA000000}"/>
    <cellStyle name="Currency 2" xfId="187" xr:uid="{00000000-0005-0000-0000-0000BB000000}"/>
    <cellStyle name="Check Cell 2" xfId="188" xr:uid="{00000000-0005-0000-0000-0000BC000000}"/>
    <cellStyle name="Check Cell 3" xfId="189" xr:uid="{00000000-0005-0000-0000-0000BD000000}"/>
    <cellStyle name="dtchi98" xfId="190" xr:uid="{00000000-0005-0000-0000-0000BE000000}"/>
    <cellStyle name="dtchi98c" xfId="191" xr:uid="{00000000-0005-0000-0000-0000BF000000}"/>
    <cellStyle name="Explanatory Text 2" xfId="192" xr:uid="{00000000-0005-0000-0000-0000C0000000}"/>
    <cellStyle name="Explanatory Text 3" xfId="193" xr:uid="{00000000-0005-0000-0000-0000C1000000}"/>
    <cellStyle name="Good 2" xfId="194" xr:uid="{00000000-0005-0000-0000-0000C2000000}"/>
    <cellStyle name="Good 2 2" xfId="195" xr:uid="{00000000-0005-0000-0000-0000C3000000}"/>
    <cellStyle name="HAI" xfId="196" xr:uid="{00000000-0005-0000-0000-0000C4000000}"/>
    <cellStyle name="Heading 1 2" xfId="197" xr:uid="{00000000-0005-0000-0000-0000C5000000}"/>
    <cellStyle name="Heading 1 3" xfId="198" xr:uid="{00000000-0005-0000-0000-0000C6000000}"/>
    <cellStyle name="Heading 2 2" xfId="199" xr:uid="{00000000-0005-0000-0000-0000C7000000}"/>
    <cellStyle name="Heading 2 3" xfId="200" xr:uid="{00000000-0005-0000-0000-0000C8000000}"/>
    <cellStyle name="Heading 3 2" xfId="201" xr:uid="{00000000-0005-0000-0000-0000C9000000}"/>
    <cellStyle name="Heading 3 3" xfId="202" xr:uid="{00000000-0005-0000-0000-0000CA000000}"/>
    <cellStyle name="Heading 4 2" xfId="203" xr:uid="{00000000-0005-0000-0000-0000CB000000}"/>
    <cellStyle name="Heading 4 3" xfId="204" xr:uid="{00000000-0005-0000-0000-0000CC000000}"/>
    <cellStyle name="Input 2" xfId="205" xr:uid="{00000000-0005-0000-0000-0000CD000000}"/>
    <cellStyle name="Input 3" xfId="206" xr:uid="{00000000-0005-0000-0000-0000CE000000}"/>
    <cellStyle name="Linked Cell 2" xfId="207" xr:uid="{00000000-0005-0000-0000-0000CF000000}"/>
    <cellStyle name="Linked Cell 3" xfId="208" xr:uid="{00000000-0005-0000-0000-0000D0000000}"/>
    <cellStyle name="Neutral 2" xfId="209" xr:uid="{00000000-0005-0000-0000-0000D1000000}"/>
    <cellStyle name="Neutral 3" xfId="210" xr:uid="{00000000-0005-0000-0000-0000D2000000}"/>
    <cellStyle name="Normal" xfId="0" builtinId="0"/>
    <cellStyle name="Normal 2" xfId="211" xr:uid="{00000000-0005-0000-0000-0000D4000000}"/>
    <cellStyle name="Normal 2 2" xfId="212" xr:uid="{00000000-0005-0000-0000-0000D5000000}"/>
    <cellStyle name="Normal 2 3" xfId="213" xr:uid="{00000000-0005-0000-0000-0000D6000000}"/>
    <cellStyle name="Normal 2 3 2" xfId="214" xr:uid="{00000000-0005-0000-0000-0000D7000000}"/>
    <cellStyle name="Normal 2 3 2 2" xfId="215" xr:uid="{00000000-0005-0000-0000-0000D8000000}"/>
    <cellStyle name="Normal 2 3 2 3" xfId="216" xr:uid="{00000000-0005-0000-0000-0000D9000000}"/>
    <cellStyle name="Normal 2 3 2 4" xfId="217" xr:uid="{00000000-0005-0000-0000-0000DA000000}"/>
    <cellStyle name="Normal 2 3 2 5" xfId="218" xr:uid="{00000000-0005-0000-0000-0000DB000000}"/>
    <cellStyle name="Normal 2 3 2 5 2" xfId="219" xr:uid="{00000000-0005-0000-0000-0000DC000000}"/>
    <cellStyle name="Normal 2 3 3" xfId="220" xr:uid="{00000000-0005-0000-0000-0000DD000000}"/>
    <cellStyle name="Normal 2 4" xfId="221" xr:uid="{00000000-0005-0000-0000-0000DE000000}"/>
    <cellStyle name="Normal 2 5" xfId="222" xr:uid="{00000000-0005-0000-0000-0000DF000000}"/>
    <cellStyle name="Normal 3" xfId="223" xr:uid="{00000000-0005-0000-0000-0000E0000000}"/>
    <cellStyle name="Normal 3 2" xfId="224" xr:uid="{00000000-0005-0000-0000-0000E1000000}"/>
    <cellStyle name="Normal 3 2 2" xfId="225" xr:uid="{00000000-0005-0000-0000-0000E2000000}"/>
    <cellStyle name="Normal 3 3" xfId="226" xr:uid="{00000000-0005-0000-0000-0000E3000000}"/>
    <cellStyle name="Normal 3 3 2" xfId="227" xr:uid="{00000000-0005-0000-0000-0000E4000000}"/>
    <cellStyle name="Normal 4" xfId="228" xr:uid="{00000000-0005-0000-0000-0000E5000000}"/>
    <cellStyle name="Normal 4 2" xfId="229" xr:uid="{00000000-0005-0000-0000-0000E6000000}"/>
    <cellStyle name="Normal 4 3" xfId="230" xr:uid="{00000000-0005-0000-0000-0000E7000000}"/>
    <cellStyle name="Normal 5" xfId="231" xr:uid="{00000000-0005-0000-0000-0000E8000000}"/>
    <cellStyle name="Normal 5 2" xfId="232" xr:uid="{00000000-0005-0000-0000-0000E9000000}"/>
    <cellStyle name="Normal 6" xfId="233" xr:uid="{00000000-0005-0000-0000-0000EA000000}"/>
    <cellStyle name="Normal 6 2" xfId="234" xr:uid="{00000000-0005-0000-0000-0000EB000000}"/>
    <cellStyle name="Normal 6 3" xfId="235" xr:uid="{00000000-0005-0000-0000-0000EC000000}"/>
    <cellStyle name="Normal 7" xfId="236" xr:uid="{00000000-0005-0000-0000-0000ED000000}"/>
    <cellStyle name="Normal 7 2" xfId="237" xr:uid="{00000000-0005-0000-0000-0000EE000000}"/>
    <cellStyle name="Normal 8" xfId="238" xr:uid="{00000000-0005-0000-0000-0000EF000000}"/>
    <cellStyle name="Normal 9" xfId="239" xr:uid="{00000000-0005-0000-0000-0000F0000000}"/>
    <cellStyle name="Note 2" xfId="240" xr:uid="{00000000-0005-0000-0000-0000F1000000}"/>
    <cellStyle name="Note 3" xfId="241" xr:uid="{00000000-0005-0000-0000-0000F2000000}"/>
    <cellStyle name="Output 2" xfId="242" xr:uid="{00000000-0005-0000-0000-0000F3000000}"/>
    <cellStyle name="Output 3" xfId="243" xr:uid="{00000000-0005-0000-0000-0000F4000000}"/>
    <cellStyle name="Percent 2" xfId="244" xr:uid="{00000000-0005-0000-0000-0000F5000000}"/>
    <cellStyle name="Percent 2 2" xfId="245" xr:uid="{00000000-0005-0000-0000-0000F6000000}"/>
    <cellStyle name="Percent 2 3" xfId="246" xr:uid="{00000000-0005-0000-0000-0000F7000000}"/>
    <cellStyle name="Percent 3" xfId="247" xr:uid="{00000000-0005-0000-0000-0000F8000000}"/>
    <cellStyle name="Percent 3 2" xfId="248" xr:uid="{00000000-0005-0000-0000-0000F9000000}"/>
    <cellStyle name="Percent 4" xfId="249" xr:uid="{00000000-0005-0000-0000-0000FA000000}"/>
    <cellStyle name="Percent 4 2" xfId="250" xr:uid="{00000000-0005-0000-0000-0000FB000000}"/>
    <cellStyle name="Title 2" xfId="251" xr:uid="{00000000-0005-0000-0000-0000FC000000}"/>
    <cellStyle name="Title 3" xfId="252" xr:uid="{00000000-0005-0000-0000-0000FD000000}"/>
    <cellStyle name="Total 2" xfId="253" xr:uid="{00000000-0005-0000-0000-0000FE000000}"/>
    <cellStyle name="Total 3" xfId="254" xr:uid="{00000000-0005-0000-0000-0000FF000000}"/>
    <cellStyle name="Warning Text 2" xfId="255" xr:uid="{00000000-0005-0000-0000-000000010000}"/>
    <cellStyle name="Warning Text 3" xfId="256" xr:uid="{00000000-0005-0000-0000-00000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I41"/>
  <sheetViews>
    <sheetView tabSelected="1" topLeftCell="A4" workbookViewId="0">
      <pane ySplit="6" topLeftCell="A10" activePane="bottomLeft" state="frozen"/>
      <selection activeCell="A4" sqref="A4"/>
      <selection pane="bottomLeft" activeCell="B20" sqref="B20"/>
    </sheetView>
  </sheetViews>
  <sheetFormatPr defaultColWidth="10" defaultRowHeight="15.75"/>
  <cols>
    <col min="1" max="1" width="5.6640625" style="2" customWidth="1"/>
    <col min="2" max="2" width="47.109375" style="2" customWidth="1"/>
    <col min="3" max="3" width="13.109375" style="2" customWidth="1"/>
    <col min="4" max="4" width="13.44140625" style="2" customWidth="1"/>
    <col min="5" max="5" width="10.109375" style="2" customWidth="1"/>
    <col min="6" max="6" width="11.109375" style="2" customWidth="1"/>
    <col min="7" max="7" width="10" style="2"/>
    <col min="8" max="8" width="5.88671875" style="2" hidden="1" customWidth="1"/>
    <col min="9" max="11" width="0" style="2" hidden="1" customWidth="1"/>
    <col min="12" max="16384" width="10" style="2"/>
  </cols>
  <sheetData>
    <row r="1" spans="1:7" s="7" customFormat="1" ht="21" customHeight="1">
      <c r="A1" s="10" t="s">
        <v>21</v>
      </c>
      <c r="B1" s="10"/>
      <c r="C1" s="10"/>
      <c r="D1" s="48" t="s">
        <v>19</v>
      </c>
      <c r="E1" s="48"/>
      <c r="F1" s="48"/>
    </row>
    <row r="2" spans="1:7" s="7" customFormat="1" ht="18.75">
      <c r="A2" s="10"/>
      <c r="B2" s="10"/>
      <c r="C2" s="10"/>
      <c r="D2" s="11"/>
      <c r="E2" s="11"/>
      <c r="F2" s="11"/>
    </row>
    <row r="3" spans="1:7" s="7" customFormat="1" ht="18.75">
      <c r="A3" s="10"/>
      <c r="B3" s="10"/>
      <c r="C3" s="10"/>
      <c r="D3" s="11"/>
      <c r="E3" s="11"/>
      <c r="F3" s="11"/>
    </row>
    <row r="4" spans="1:7" s="7" customFormat="1" ht="18.75">
      <c r="A4" s="50" t="s">
        <v>49</v>
      </c>
      <c r="B4" s="50"/>
      <c r="C4" s="50"/>
      <c r="D4" s="50"/>
      <c r="E4" s="50"/>
      <c r="F4" s="50"/>
    </row>
    <row r="5" spans="1:7" s="7" customFormat="1" ht="18.75">
      <c r="A5" s="49" t="s">
        <v>50</v>
      </c>
      <c r="B5" s="49"/>
      <c r="C5" s="49"/>
      <c r="D5" s="49"/>
      <c r="E5" s="49"/>
      <c r="F5" s="49"/>
    </row>
    <row r="6" spans="1:7" s="7" customFormat="1" ht="18" customHeight="1">
      <c r="A6" s="12"/>
      <c r="B6" s="12"/>
      <c r="C6" s="12"/>
      <c r="D6" s="12"/>
      <c r="E6" s="12"/>
      <c r="F6" s="12"/>
    </row>
    <row r="7" spans="1:7" ht="20.25" customHeight="1">
      <c r="A7" s="56"/>
      <c r="B7" s="56"/>
      <c r="C7" s="56"/>
      <c r="E7" s="8"/>
      <c r="F7" s="15" t="s">
        <v>13</v>
      </c>
    </row>
    <row r="8" spans="1:7" s="3" customFormat="1" ht="45.75" customHeight="1">
      <c r="A8" s="55" t="s">
        <v>15</v>
      </c>
      <c r="B8" s="55" t="s">
        <v>16</v>
      </c>
      <c r="C8" s="46" t="s">
        <v>48</v>
      </c>
      <c r="D8" s="51" t="s">
        <v>47</v>
      </c>
      <c r="E8" s="53" t="s">
        <v>20</v>
      </c>
      <c r="F8" s="54"/>
    </row>
    <row r="9" spans="1:7" s="3" customFormat="1" ht="52.15" customHeight="1">
      <c r="A9" s="55"/>
      <c r="B9" s="55"/>
      <c r="C9" s="47"/>
      <c r="D9" s="52"/>
      <c r="E9" s="13" t="s">
        <v>17</v>
      </c>
      <c r="F9" s="14" t="s">
        <v>18</v>
      </c>
    </row>
    <row r="10" spans="1:7" s="3" customFormat="1" ht="21" customHeight="1">
      <c r="A10" s="16" t="s">
        <v>0</v>
      </c>
      <c r="B10" s="25" t="s">
        <v>24</v>
      </c>
      <c r="C10" s="24">
        <f>C11+C31</f>
        <v>11000000</v>
      </c>
      <c r="D10" s="24">
        <f>D11+D31</f>
        <v>5781449</v>
      </c>
      <c r="E10" s="17">
        <f>D10/C10</f>
        <v>0.52558627272727276</v>
      </c>
      <c r="F10" s="43">
        <v>0.98088999395156329</v>
      </c>
    </row>
    <row r="11" spans="1:7" s="1" customFormat="1" ht="21" customHeight="1">
      <c r="A11" s="18" t="s">
        <v>3</v>
      </c>
      <c r="B11" s="19" t="s">
        <v>2</v>
      </c>
      <c r="C11" s="4">
        <f>C12+C13+C14+C15+C16+C17+C18+C19+C25+C26+C27+C28+C29</f>
        <v>9600000</v>
      </c>
      <c r="D11" s="4">
        <f>D12+D13+D14+D15+D16+D17+D18+D19+D25+D26+D27+D28+D29</f>
        <v>5078338</v>
      </c>
      <c r="E11" s="20">
        <f t="shared" ref="E11:E31" si="0">D11/C11</f>
        <v>0.52899354166666668</v>
      </c>
      <c r="F11" s="44">
        <v>1.0011151893840753</v>
      </c>
    </row>
    <row r="12" spans="1:7" s="1" customFormat="1" ht="21" customHeight="1">
      <c r="A12" s="21">
        <v>1</v>
      </c>
      <c r="B12" s="22" t="s">
        <v>25</v>
      </c>
      <c r="C12" s="34">
        <v>378500</v>
      </c>
      <c r="D12" s="34">
        <v>116981</v>
      </c>
      <c r="E12" s="39">
        <f t="shared" si="0"/>
        <v>0.30906472919418759</v>
      </c>
      <c r="F12" s="45">
        <v>0.62032888073433412</v>
      </c>
      <c r="G12" s="9"/>
    </row>
    <row r="13" spans="1:7" ht="21" customHeight="1">
      <c r="A13" s="21">
        <f>+A12+1</f>
        <v>2</v>
      </c>
      <c r="B13" s="22" t="s">
        <v>26</v>
      </c>
      <c r="C13" s="34">
        <v>1350000</v>
      </c>
      <c r="D13" s="34">
        <v>921246</v>
      </c>
      <c r="E13" s="39">
        <f t="shared" si="0"/>
        <v>0.68240444444444448</v>
      </c>
      <c r="F13" s="45">
        <v>1.3549847476224235</v>
      </c>
    </row>
    <row r="14" spans="1:7" ht="21" customHeight="1">
      <c r="A14" s="21">
        <f>A13+1</f>
        <v>3</v>
      </c>
      <c r="B14" s="22" t="s">
        <v>27</v>
      </c>
      <c r="C14" s="34">
        <v>2166500</v>
      </c>
      <c r="D14" s="34">
        <v>878814</v>
      </c>
      <c r="E14" s="39">
        <f t="shared" si="0"/>
        <v>0.4056376644357258</v>
      </c>
      <c r="F14" s="45">
        <v>0.83845417006953293</v>
      </c>
    </row>
    <row r="15" spans="1:7" ht="21" customHeight="1">
      <c r="A15" s="21">
        <f>A14+1</f>
        <v>4</v>
      </c>
      <c r="B15" s="22" t="s">
        <v>5</v>
      </c>
      <c r="C15" s="34">
        <v>1160000</v>
      </c>
      <c r="D15" s="34">
        <v>621029</v>
      </c>
      <c r="E15" s="39">
        <f t="shared" si="0"/>
        <v>0.53536982758620688</v>
      </c>
      <c r="F15" s="45">
        <v>0.87843880000396057</v>
      </c>
    </row>
    <row r="16" spans="1:7" ht="21" customHeight="1">
      <c r="A16" s="21">
        <f>A15+1</f>
        <v>5</v>
      </c>
      <c r="B16" s="22" t="s">
        <v>6</v>
      </c>
      <c r="C16" s="34">
        <v>450000</v>
      </c>
      <c r="D16" s="34">
        <v>184457</v>
      </c>
      <c r="E16" s="39">
        <f t="shared" si="0"/>
        <v>0.40990444444444446</v>
      </c>
      <c r="F16" s="45">
        <v>0.65087844966601627</v>
      </c>
    </row>
    <row r="17" spans="1:8" ht="21" customHeight="1">
      <c r="A17" s="21">
        <f>A16+1</f>
        <v>6</v>
      </c>
      <c r="B17" s="22" t="s">
        <v>11</v>
      </c>
      <c r="C17" s="34">
        <v>437000</v>
      </c>
      <c r="D17" s="34">
        <v>218681</v>
      </c>
      <c r="E17" s="39">
        <f t="shared" si="0"/>
        <v>0.50041418764302059</v>
      </c>
      <c r="F17" s="45">
        <v>0.77949747095789923</v>
      </c>
    </row>
    <row r="18" spans="1:8" ht="21" customHeight="1">
      <c r="A18" s="21">
        <f>A17+1</f>
        <v>7</v>
      </c>
      <c r="B18" s="22" t="s">
        <v>28</v>
      </c>
      <c r="C18" s="34">
        <v>450000</v>
      </c>
      <c r="D18" s="34">
        <v>246834</v>
      </c>
      <c r="E18" s="39">
        <f t="shared" si="0"/>
        <v>0.54852000000000001</v>
      </c>
      <c r="F18" s="45">
        <v>0.88448776292686426</v>
      </c>
    </row>
    <row r="19" spans="1:8" ht="21" customHeight="1">
      <c r="A19" s="21">
        <v>8</v>
      </c>
      <c r="B19" s="22" t="s">
        <v>29</v>
      </c>
      <c r="C19" s="23">
        <f>C20+C21+C22+C23+C24</f>
        <v>1147000</v>
      </c>
      <c r="D19" s="23">
        <f>D20+D21+D22+D23+D24</f>
        <v>605731</v>
      </c>
      <c r="E19" s="39">
        <f t="shared" si="0"/>
        <v>0.52810026155187451</v>
      </c>
      <c r="F19" s="39">
        <v>1.1190942026977344</v>
      </c>
      <c r="H19" s="37">
        <v>541269</v>
      </c>
    </row>
    <row r="20" spans="1:8" s="6" customFormat="1" ht="21" customHeight="1">
      <c r="A20" s="26" t="s">
        <v>30</v>
      </c>
      <c r="B20" s="32" t="s">
        <v>31</v>
      </c>
      <c r="C20" s="5"/>
      <c r="D20" s="5"/>
      <c r="E20" s="30"/>
      <c r="F20" s="30"/>
    </row>
    <row r="21" spans="1:8" s="6" customFormat="1" ht="21" customHeight="1">
      <c r="A21" s="26" t="s">
        <v>30</v>
      </c>
      <c r="B21" s="32" t="s">
        <v>10</v>
      </c>
      <c r="C21" s="34">
        <v>17000</v>
      </c>
      <c r="D21" s="34">
        <v>10309</v>
      </c>
      <c r="E21" s="30">
        <f t="shared" si="0"/>
        <v>0.60641176470588232</v>
      </c>
      <c r="F21" s="45">
        <v>1.1357276633248872</v>
      </c>
    </row>
    <row r="22" spans="1:8" s="6" customFormat="1" ht="21" customHeight="1">
      <c r="A22" s="26" t="s">
        <v>30</v>
      </c>
      <c r="B22" s="32" t="s">
        <v>12</v>
      </c>
      <c r="C22" s="34">
        <v>900000</v>
      </c>
      <c r="D22" s="34">
        <v>542605</v>
      </c>
      <c r="E22" s="30">
        <f t="shared" si="0"/>
        <v>0.6028944444444444</v>
      </c>
      <c r="F22" s="45">
        <v>1.1329644516364776</v>
      </c>
    </row>
    <row r="23" spans="1:8" s="6" customFormat="1" ht="21" customHeight="1">
      <c r="A23" s="26" t="s">
        <v>30</v>
      </c>
      <c r="B23" s="32" t="s">
        <v>32</v>
      </c>
      <c r="C23" s="34">
        <v>230000</v>
      </c>
      <c r="D23" s="34">
        <v>52817</v>
      </c>
      <c r="E23" s="30">
        <f t="shared" si="0"/>
        <v>0.2296391304347826</v>
      </c>
      <c r="F23" s="45">
        <v>0.59134981414304266</v>
      </c>
    </row>
    <row r="24" spans="1:8" s="6" customFormat="1" ht="21" customHeight="1">
      <c r="A24" s="26" t="s">
        <v>30</v>
      </c>
      <c r="B24" s="32" t="s">
        <v>33</v>
      </c>
      <c r="C24" s="5"/>
      <c r="D24" s="5"/>
      <c r="E24" s="30"/>
      <c r="F24" s="30"/>
    </row>
    <row r="25" spans="1:8" ht="21" customHeight="1">
      <c r="A25" s="21">
        <v>9</v>
      </c>
      <c r="B25" s="22" t="s">
        <v>14</v>
      </c>
      <c r="C25" s="34">
        <v>22000</v>
      </c>
      <c r="D25" s="34">
        <v>12086</v>
      </c>
      <c r="E25" s="39">
        <f t="shared" si="0"/>
        <v>0.54936363636363639</v>
      </c>
      <c r="F25" s="45">
        <v>1.1253258845437617</v>
      </c>
    </row>
    <row r="26" spans="1:8" ht="57" customHeight="1">
      <c r="A26" s="21">
        <f>A25+1</f>
        <v>10</v>
      </c>
      <c r="B26" s="31" t="s">
        <v>34</v>
      </c>
      <c r="C26" s="34">
        <v>2000</v>
      </c>
      <c r="D26" s="34">
        <v>600</v>
      </c>
      <c r="E26" s="39">
        <f t="shared" si="0"/>
        <v>0.3</v>
      </c>
      <c r="F26" s="39"/>
    </row>
    <row r="27" spans="1:8" ht="21" customHeight="1">
      <c r="A27" s="21">
        <v>11</v>
      </c>
      <c r="B27" s="22" t="s">
        <v>35</v>
      </c>
      <c r="C27" s="34">
        <v>1800000</v>
      </c>
      <c r="D27" s="34">
        <v>1134778</v>
      </c>
      <c r="E27" s="39">
        <f t="shared" si="0"/>
        <v>0.63043222222222217</v>
      </c>
      <c r="F27" s="45">
        <v>1.2803788406186285</v>
      </c>
    </row>
    <row r="28" spans="1:8" ht="21" customHeight="1">
      <c r="A28" s="21">
        <f>A27+1</f>
        <v>12</v>
      </c>
      <c r="B28" s="22" t="s">
        <v>36</v>
      </c>
      <c r="C28" s="34">
        <v>2000</v>
      </c>
      <c r="D28" s="34">
        <v>917</v>
      </c>
      <c r="E28" s="39">
        <f t="shared" si="0"/>
        <v>0.45850000000000002</v>
      </c>
      <c r="F28" s="45">
        <v>0.65876436781609193</v>
      </c>
    </row>
    <row r="29" spans="1:8" ht="21" customHeight="1">
      <c r="A29" s="21">
        <f>A28+1</f>
        <v>13</v>
      </c>
      <c r="B29" s="22" t="s">
        <v>7</v>
      </c>
      <c r="C29" s="34">
        <v>235000</v>
      </c>
      <c r="D29" s="34">
        <v>136184</v>
      </c>
      <c r="E29" s="39">
        <f t="shared" si="0"/>
        <v>0.57950638297872337</v>
      </c>
      <c r="F29" s="45">
        <v>1.051427159655042</v>
      </c>
    </row>
    <row r="30" spans="1:8" s="1" customFormat="1" ht="21" customHeight="1">
      <c r="A30" s="18" t="s">
        <v>4</v>
      </c>
      <c r="B30" s="19" t="s">
        <v>22</v>
      </c>
      <c r="C30" s="4"/>
      <c r="D30" s="4"/>
      <c r="E30" s="20"/>
      <c r="F30" s="20"/>
    </row>
    <row r="31" spans="1:8" s="1" customFormat="1" ht="21" customHeight="1">
      <c r="A31" s="18" t="s">
        <v>8</v>
      </c>
      <c r="B31" s="19" t="s">
        <v>37</v>
      </c>
      <c r="C31" s="35">
        <v>1400000</v>
      </c>
      <c r="D31" s="35">
        <v>703111</v>
      </c>
      <c r="E31" s="20">
        <f t="shared" si="0"/>
        <v>0.50222214285714284</v>
      </c>
      <c r="F31" s="44">
        <v>0.85598682256234448</v>
      </c>
    </row>
    <row r="32" spans="1:8" ht="21" customHeight="1">
      <c r="A32" s="21">
        <v>1</v>
      </c>
      <c r="B32" s="22" t="s">
        <v>38</v>
      </c>
      <c r="C32" s="23"/>
      <c r="D32" s="23"/>
      <c r="E32" s="39"/>
      <c r="F32" s="39"/>
    </row>
    <row r="33" spans="1:9" ht="21" customHeight="1">
      <c r="A33" s="21">
        <f>A32+1</f>
        <v>2</v>
      </c>
      <c r="B33" s="22" t="s">
        <v>39</v>
      </c>
      <c r="C33" s="23"/>
      <c r="D33" s="23"/>
      <c r="E33" s="39"/>
      <c r="F33" s="39"/>
    </row>
    <row r="34" spans="1:9" ht="21" customHeight="1">
      <c r="A34" s="21">
        <f>A33+1</f>
        <v>3</v>
      </c>
      <c r="B34" s="22" t="s">
        <v>40</v>
      </c>
      <c r="C34" s="23"/>
      <c r="D34" s="23"/>
      <c r="E34" s="39"/>
      <c r="F34" s="39"/>
    </row>
    <row r="35" spans="1:9" ht="21" customHeight="1">
      <c r="A35" s="21">
        <f>A34+1</f>
        <v>4</v>
      </c>
      <c r="B35" s="22" t="s">
        <v>41</v>
      </c>
      <c r="C35" s="23"/>
      <c r="D35" s="23"/>
      <c r="E35" s="39"/>
      <c r="F35" s="39"/>
    </row>
    <row r="36" spans="1:9" ht="21" customHeight="1">
      <c r="A36" s="21">
        <v>5</v>
      </c>
      <c r="B36" s="22" t="s">
        <v>42</v>
      </c>
      <c r="C36" s="23"/>
      <c r="D36" s="23"/>
      <c r="E36" s="39"/>
      <c r="F36" s="39"/>
    </row>
    <row r="37" spans="1:9" ht="21" customHeight="1">
      <c r="A37" s="21">
        <v>6</v>
      </c>
      <c r="B37" s="22" t="s">
        <v>43</v>
      </c>
      <c r="C37" s="23"/>
      <c r="D37" s="40"/>
      <c r="E37" s="23"/>
      <c r="F37" s="39"/>
    </row>
    <row r="38" spans="1:9" s="1" customFormat="1" ht="21" customHeight="1">
      <c r="A38" s="18" t="s">
        <v>9</v>
      </c>
      <c r="B38" s="19" t="s">
        <v>23</v>
      </c>
      <c r="C38" s="4"/>
      <c r="D38" s="4"/>
      <c r="E38" s="20"/>
      <c r="F38" s="20"/>
    </row>
    <row r="39" spans="1:9" s="1" customFormat="1" ht="39" customHeight="1">
      <c r="A39" s="18" t="s">
        <v>1</v>
      </c>
      <c r="B39" s="38" t="s">
        <v>44</v>
      </c>
      <c r="C39" s="4">
        <v>9224400</v>
      </c>
      <c r="D39" s="36">
        <v>4938155.4692270001</v>
      </c>
      <c r="E39" s="20">
        <f>D39/C39</f>
        <v>0.53533622449449292</v>
      </c>
      <c r="F39" s="20">
        <f>D39/I39</f>
        <v>1.0461034654903705</v>
      </c>
      <c r="I39" s="1">
        <v>4720523</v>
      </c>
    </row>
    <row r="40" spans="1:9" ht="21" customHeight="1">
      <c r="A40" s="21">
        <v>1</v>
      </c>
      <c r="B40" s="28" t="s">
        <v>45</v>
      </c>
      <c r="C40" s="29"/>
      <c r="D40" s="29"/>
      <c r="E40" s="39"/>
      <c r="F40" s="39"/>
    </row>
    <row r="41" spans="1:9" ht="21" customHeight="1">
      <c r="A41" s="33">
        <v>2</v>
      </c>
      <c r="B41" s="27" t="s">
        <v>46</v>
      </c>
      <c r="C41" s="41"/>
      <c r="D41" s="41"/>
      <c r="E41" s="42"/>
      <c r="F41" s="42"/>
    </row>
  </sheetData>
  <mergeCells count="9">
    <mergeCell ref="A4:F4"/>
    <mergeCell ref="D1:F1"/>
    <mergeCell ref="D8:D9"/>
    <mergeCell ref="E8:F8"/>
    <mergeCell ref="A5:F5"/>
    <mergeCell ref="A8:A9"/>
    <mergeCell ref="B8:B9"/>
    <mergeCell ref="C8:C9"/>
    <mergeCell ref="A7:C7"/>
  </mergeCells>
  <printOptions horizontalCentered="1"/>
  <pageMargins left="0.23622047244094491" right="0.23622047244094491" top="0.70866141732283472" bottom="0.23622047244094491" header="0.15748031496062992" footer="0.15748031496062992"/>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60</vt:lpstr>
      <vt:lpstr>'60'!Print_Area</vt:lpstr>
      <vt:lpstr>'60'!Print_Titles</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 Xuan Ha</dc:creator>
  <cp:lastModifiedBy>Admin</cp:lastModifiedBy>
  <cp:lastPrinted>2023-07-04T08:10:29Z</cp:lastPrinted>
  <dcterms:created xsi:type="dcterms:W3CDTF">2002-06-06T06:34:24Z</dcterms:created>
  <dcterms:modified xsi:type="dcterms:W3CDTF">2023-07-14T04:23:27Z</dcterms:modified>
</cp:coreProperties>
</file>