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656" activeTab="0"/>
  </bookViews>
  <sheets>
    <sheet name="60" sheetId="1" r:id="rId1"/>
  </sheets>
  <externalReferences>
    <externalReference r:id="rId4"/>
    <externalReference r:id="rId5"/>
  </externalReferences>
  <definedNames>
    <definedName name="ADP">#REF!</definedName>
    <definedName name="AKHAC">#REF!</definedName>
    <definedName name="ALTINH">#REF!</definedName>
    <definedName name="ANN">#REF!</definedName>
    <definedName name="ANQD">#REF!</definedName>
    <definedName name="ANQQH">'[2]Dt 2001'!#REF!</definedName>
    <definedName name="ANSNN">'[2]Dt 2001'!#REF!</definedName>
    <definedName name="ANSNNxnk">'[2]Dt 2001'!#REF!</definedName>
    <definedName name="Anguon">'[2]Dt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'[2]Dt 2001'!#REF!</definedName>
    <definedName name="NSNN">'[2]Dt 2001'!#REF!</definedName>
    <definedName name="PC">'[2]Dt 2001'!#REF!</definedName>
    <definedName name="_xlnm.Print_Area" localSheetId="0">'60'!$A$1:$F$30</definedName>
    <definedName name="PRINT_AREA_MI">#REF!</definedName>
    <definedName name="_xlnm.Print_Titles" localSheetId="0">'60'!$7:$10</definedName>
    <definedName name="Phan_cap">#REF!</definedName>
    <definedName name="Phi_le_phi">#REF!</definedName>
    <definedName name="TW">#REF!</definedName>
  </definedNames>
  <calcPr fullCalcOnLoad="1"/>
</workbook>
</file>

<file path=xl/sharedStrings.xml><?xml version="1.0" encoding="utf-8"?>
<sst xmlns="http://schemas.openxmlformats.org/spreadsheetml/2006/main" count="54" uniqueCount="50">
  <si>
    <t>A</t>
  </si>
  <si>
    <t>B</t>
  </si>
  <si>
    <t>Thu nội địa</t>
  </si>
  <si>
    <t>I</t>
  </si>
  <si>
    <t>II</t>
  </si>
  <si>
    <t>Thuế thu nhập cá nhân</t>
  </si>
  <si>
    <t>Thuế bảo vệ môi trường</t>
  </si>
  <si>
    <t>Thu khác ngân sách</t>
  </si>
  <si>
    <t>III</t>
  </si>
  <si>
    <t>IV</t>
  </si>
  <si>
    <t>Thuế sử dụng đất phi nông nghiệp</t>
  </si>
  <si>
    <t>Lệ phí trước bạ</t>
  </si>
  <si>
    <t>Thu tiền sử dụng đất</t>
  </si>
  <si>
    <t>Đơn vị: Triệu đồng</t>
  </si>
  <si>
    <t>Thu tiền cấp quyền khai thác khoáng sản</t>
  </si>
  <si>
    <t>STT</t>
  </si>
  <si>
    <t>NỘI DUNG</t>
  </si>
  <si>
    <t>DỰ TOÁN NĂM</t>
  </si>
  <si>
    <t>CÙNG KỲ NĂM TRƯỚC</t>
  </si>
  <si>
    <t>Biểu số 60/CK-NSNN</t>
  </si>
  <si>
    <t>SO SÁNH ƯỚC THỰC HIỆN VỚI (%)</t>
  </si>
  <si>
    <t>UBND TỈNH TÂY NINH</t>
  </si>
  <si>
    <t>Thu từ dầu thô</t>
  </si>
  <si>
    <t>Thu viện trợ</t>
  </si>
  <si>
    <t>TỔNG THU NSNN TRÊN ĐỊA BÀN</t>
  </si>
  <si>
    <t>Thu từ khu vực DNNN</t>
  </si>
  <si>
    <t xml:space="preserve">Thu từ khu vực doanh nghiệp có vốn đầu tư nước ngoài </t>
  </si>
  <si>
    <t>Thu từ khu vực kinh tế ngoài quốc doanh</t>
  </si>
  <si>
    <t xml:space="preserve">Thu phí, lệ phí </t>
  </si>
  <si>
    <t>Các khoản thu về nhà, đất</t>
  </si>
  <si>
    <t>-</t>
  </si>
  <si>
    <t>Thuế sử dụng đất nông nghiệp</t>
  </si>
  <si>
    <t>Tiền cho thuê đất, thuê mặt nước</t>
  </si>
  <si>
    <t>Tiền cho thuê và tiền bán nhà ở thuộc sở hữu nhà nước</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</si>
  <si>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</si>
  <si>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</si>
  <si>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</si>
  <si>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</si>
  <si>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</si>
  <si>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</si>
  <si>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</si>
  <si>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</si>
  <si>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</si>
  <si>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</si>
  <si>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NSĐP ĐƯỢC HƯỞNG THEO PHÂN CẤP</t>
  </si>
  <si>
    <t>Từ các khoản thu phân chia</t>
  </si>
  <si>
    <t>Các khoản thu NSĐP được hưởng 100%</t>
  </si>
  <si>
    <t>DỰ TOÁN NĂM 2023</t>
  </si>
  <si>
    <t>ƯỚC THỰC HIỆN 9 THÁNG</t>
  </si>
  <si>
    <t>ƯỚC THỰC HIỆN THU NGÂN SÁCH NHÀ NƯỚC 9 THÁNG NĂM 2023</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</si>
</sst>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
    <numFmt numFmtId="175" formatCode="###,###.0"/>
    <numFmt numFmtId="176" formatCode="#,##0.0"/>
    <numFmt numFmtId="177" formatCode="###,###,###"/>
    <numFmt numFmtId="178" formatCode="#,##0;[Red]\-#,##0;&quot;&quot;;_-@"/>
    <numFmt numFmtId="179" formatCode="#,##0;[Red]\-#,##0;&quot;&quot;;@"/>
    <numFmt numFmtId="180" formatCode="0.0%"/>
    <numFmt numFmtId="181" formatCode="#,###;[Red]\-#,###"/>
    <numFmt numFmtId="182" formatCode="_(* #,##0_);_(* \(#,##0\);_(* &quot;-&quot;??_);_(@_)"/>
    <numFmt numFmtId="183" formatCode="#,###.0;[Red]\-#,###.0"/>
    <numFmt numFmtId="184" formatCode="#,##0;[Red]\-#,##0;&quot;&quot;"/>
    <numFmt numFmtId="185" formatCode="#,##0;[Red]\-#,##0;&quot; &quot;"/>
    <numFmt numFmtId="186" formatCode="[$-42A]dd\ mmmm\ yyyy"/>
    <numFmt numFmtId="187" formatCode="#,###;\-#,###;&quot;&quot;;_(@_)"/>
    <numFmt numFmtId="188" formatCode="#,##0;[Red]#,##0"/>
    <numFmt numFmtId="189" formatCode="#,##0.000"/>
    <numFmt numFmtId="190" formatCode="#,##0.000000"/>
    <numFmt numFmtId="191" formatCode="_(* #,##0.0_);_(* \(#,##0.0\);_(* &quot;-&quot;??_);_(@_)"/>
    <numFmt numFmtId="192" formatCode="#,##0.0;[Red]#,##0.0"/>
    <numFmt numFmtId="193" formatCode="0.0"/>
    <numFmt numFmtId="194" formatCode="_-* #,##0\ _₫_-;\-* #,##0\ _₫_-;_-* &quot;-&quot;??\ _₫_-;_-@_-"/>
    <numFmt numFmtId="195" formatCode="[$-42A]h:mm:ss\ AM/PM"/>
  </numFmts>
  <fonts count="58">
    <font>
      <sz val="12"/>
      <name val=".VnArial Narrow"/>
      <family val="0"/>
    </font>
    <font>
      <u val="single"/>
      <sz val="12"/>
      <color indexed="36"/>
      <name val=".VnArial Narrow"/>
      <family val="2"/>
    </font>
    <font>
      <u val="single"/>
      <sz val="12"/>
      <color indexed="12"/>
      <name val=".VnArial Narrow"/>
      <family val="2"/>
    </font>
    <font>
      <sz val="12"/>
      <name val=".VnTime"/>
      <family val="2"/>
    </font>
    <font>
      <sz val="10"/>
      <name val="Arial"/>
      <family val="2"/>
    </font>
    <font>
      <sz val="13"/>
      <name val=".VnTime"/>
      <family val="2"/>
    </font>
    <font>
      <sz val="11"/>
      <name val="Times New Roman"/>
      <family val="1"/>
    </font>
    <font>
      <b/>
      <sz val="12"/>
      <name val="VNI-Times"/>
      <family val="0"/>
    </font>
    <font>
      <sz val="12"/>
      <name val="VNI-Times"/>
      <family val="0"/>
    </font>
    <font>
      <sz val="12"/>
      <name val="Times New Roman"/>
      <family val="1"/>
    </font>
    <font>
      <b/>
      <sz val="12"/>
      <name val="Times New Roman"/>
      <family val="1"/>
    </font>
    <font>
      <sz val="12"/>
      <color indexed="8"/>
      <name val="Times New Roman"/>
      <family val="1"/>
    </font>
    <font>
      <sz val="11"/>
      <color indexed="8"/>
      <name val="Calibri"/>
      <family val="2"/>
    </font>
    <font>
      <i/>
      <sz val="12"/>
      <color indexed="8"/>
      <name val="Times New Roman"/>
      <family val="1"/>
    </font>
    <font>
      <b/>
      <sz val="12"/>
      <color indexed="8"/>
      <name val="Times New Roman"/>
      <family val="1"/>
    </font>
    <font>
      <sz val="13"/>
      <color indexed="8"/>
      <name val="Times New Roman"/>
      <family val="1"/>
    </font>
    <font>
      <i/>
      <sz val="14"/>
      <color indexed="8"/>
      <name val="Times New Roman"/>
      <family val="1"/>
    </font>
    <font>
      <sz val="14"/>
      <color indexed="8"/>
      <name val="Times New Roman"/>
      <family val="1"/>
    </font>
    <font>
      <b/>
      <sz val="14"/>
      <color indexed="8"/>
      <name val="Times New Roman"/>
      <family val="1"/>
    </font>
    <font>
      <sz val="13"/>
      <name val="Arial"/>
      <family val="2"/>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sz val="14"/>
      <color theme="1"/>
      <name val="Times New Roman"/>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style="thin"/>
    </border>
    <border>
      <left style="thin"/>
      <right style="thin"/>
      <top style="thin"/>
      <bottom style="hair"/>
    </border>
    <border>
      <left style="thin"/>
      <right style="thin"/>
      <top style="hair"/>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s>
  <cellStyleXfs count="3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1" fillId="27" borderId="1" applyNumberFormat="0" applyAlignment="0" applyProtection="0"/>
    <xf numFmtId="0" fontId="41"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64" fontId="12" fillId="0" borderId="0" applyFont="0" applyFill="0" applyBorder="0" applyAlignment="0" applyProtection="0"/>
    <xf numFmtId="164"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8"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4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2" fontId="6" fillId="0" borderId="0" applyFont="0" applyFill="0" applyBorder="0" applyAlignment="0" applyProtection="0"/>
    <xf numFmtId="0" fontId="43" fillId="28" borderId="2" applyNumberFormat="0" applyAlignment="0" applyProtection="0"/>
    <xf numFmtId="0" fontId="43" fillId="28" borderId="2" applyNumberFormat="0" applyAlignment="0" applyProtection="0"/>
    <xf numFmtId="0" fontId="43" fillId="28" borderId="2" applyNumberFormat="0" applyAlignment="0" applyProtection="0"/>
    <xf numFmtId="0" fontId="8" fillId="0" borderId="3" applyNumberFormat="0" applyFont="0" applyAlignment="0">
      <protection/>
    </xf>
    <xf numFmtId="0" fontId="7" fillId="0" borderId="3" applyNumberFormat="0" applyFont="0" applyAlignment="0">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187" fontId="5" fillId="0" borderId="0" applyFont="0" applyFill="0" applyBorder="0" applyAlignment="0" applyProtection="0"/>
    <xf numFmtId="0" fontId="46" fillId="0" borderId="4"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49" fillId="30" borderId="1" applyNumberFormat="0" applyAlignment="0" applyProtection="0"/>
    <xf numFmtId="0" fontId="49" fillId="30" borderId="1" applyNumberFormat="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3" fillId="0" borderId="0">
      <alignment/>
      <protection/>
    </xf>
    <xf numFmtId="0" fontId="52" fillId="0" borderId="0">
      <alignment/>
      <protection/>
    </xf>
    <xf numFmtId="0" fontId="4"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5" fillId="0" borderId="0">
      <alignment/>
      <protection/>
    </xf>
    <xf numFmtId="0" fontId="38" fillId="0" borderId="0">
      <alignment/>
      <protection/>
    </xf>
    <xf numFmtId="0" fontId="38" fillId="0" borderId="0">
      <alignment/>
      <protection/>
    </xf>
    <xf numFmtId="0" fontId="4" fillId="0" borderId="0">
      <alignment/>
      <protection/>
    </xf>
    <xf numFmtId="0" fontId="9" fillId="0" borderId="0">
      <alignment/>
      <protection/>
    </xf>
    <xf numFmtId="0" fontId="4" fillId="0" borderId="0">
      <alignment/>
      <protection/>
    </xf>
    <xf numFmtId="0" fontId="9" fillId="0" borderId="0">
      <alignment/>
      <protection/>
    </xf>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 fillId="0" borderId="0">
      <alignment/>
      <protection/>
    </xf>
    <xf numFmtId="0" fontId="38" fillId="0" borderId="0">
      <alignment/>
      <protection/>
    </xf>
    <xf numFmtId="0" fontId="19" fillId="0" borderId="0">
      <alignment/>
      <protection/>
    </xf>
    <xf numFmtId="0" fontId="6" fillId="0" borderId="0">
      <alignment/>
      <protection/>
    </xf>
    <xf numFmtId="0" fontId="38" fillId="0" borderId="0">
      <alignment/>
      <protection/>
    </xf>
    <xf numFmtId="0" fontId="9" fillId="0" borderId="0">
      <alignment/>
      <protection/>
    </xf>
    <xf numFmtId="0" fontId="9" fillId="0" borderId="0">
      <alignment/>
      <protection/>
    </xf>
    <xf numFmtId="0" fontId="0" fillId="32" borderId="8" applyNumberFormat="0" applyFont="0" applyAlignment="0" applyProtection="0"/>
    <xf numFmtId="0" fontId="12" fillId="32" borderId="8" applyNumberFormat="0" applyFont="0" applyAlignment="0" applyProtection="0"/>
    <xf numFmtId="0" fontId="38" fillId="32" borderId="8" applyNumberFormat="0" applyFont="0" applyAlignment="0" applyProtection="0"/>
    <xf numFmtId="0" fontId="12" fillId="32" borderId="8" applyNumberFormat="0" applyFont="0" applyAlignment="0" applyProtection="0"/>
    <xf numFmtId="0" fontId="38" fillId="32" borderId="8" applyNumberFormat="0" applyFont="0" applyAlignment="0" applyProtection="0"/>
    <xf numFmtId="0" fontId="53" fillId="27" borderId="9" applyNumberFormat="0" applyAlignment="0" applyProtection="0"/>
    <xf numFmtId="0" fontId="53" fillId="27" borderId="9" applyNumberFormat="0" applyAlignment="0" applyProtection="0"/>
    <xf numFmtId="0" fontId="53" fillId="27" borderId="9" applyNumberFormat="0" applyAlignment="0" applyProtection="0"/>
    <xf numFmtId="9" fontId="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17"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cellStyleXfs>
  <cellXfs count="66">
    <xf numFmtId="0" fontId="0" fillId="0" borderId="0" xfId="0" applyAlignment="1">
      <alignment/>
    </xf>
    <xf numFmtId="0" fontId="14" fillId="0" borderId="0" xfId="0" applyFont="1" applyFill="1" applyAlignment="1">
      <alignment vertical="center"/>
    </xf>
    <xf numFmtId="0" fontId="11" fillId="0" borderId="0" xfId="0" applyFont="1" applyFill="1" applyAlignment="1">
      <alignment vertical="center"/>
    </xf>
    <xf numFmtId="0" fontId="15" fillId="0" borderId="0" xfId="0" applyFont="1" applyFill="1" applyAlignment="1">
      <alignment vertical="center"/>
    </xf>
    <xf numFmtId="3" fontId="14" fillId="0" borderId="11" xfId="0" applyNumberFormat="1" applyFont="1" applyFill="1" applyBorder="1" applyAlignment="1">
      <alignment vertical="center"/>
    </xf>
    <xf numFmtId="3" fontId="13" fillId="0" borderId="11" xfId="0" applyNumberFormat="1" applyFont="1" applyFill="1" applyBorder="1" applyAlignment="1">
      <alignment vertical="center"/>
    </xf>
    <xf numFmtId="0" fontId="13" fillId="0" borderId="0" xfId="0" applyFont="1" applyFill="1" applyAlignment="1">
      <alignment vertical="center"/>
    </xf>
    <xf numFmtId="0" fontId="17" fillId="0" borderId="0" xfId="0" applyFont="1" applyFill="1" applyAlignment="1">
      <alignment vertical="center"/>
    </xf>
    <xf numFmtId="0" fontId="13" fillId="0" borderId="0" xfId="0" applyFont="1" applyFill="1" applyAlignment="1">
      <alignment horizontal="centerContinuous" vertical="center"/>
    </xf>
    <xf numFmtId="0" fontId="14" fillId="0" borderId="0" xfId="0" applyFont="1" applyFill="1" applyAlignment="1">
      <alignment horizontal="center" vertical="center"/>
    </xf>
    <xf numFmtId="0" fontId="18" fillId="0" borderId="0" xfId="0" applyFont="1" applyFill="1" applyAlignment="1">
      <alignment vertical="center"/>
    </xf>
    <xf numFmtId="0" fontId="18" fillId="0" borderId="0" xfId="0" applyFont="1" applyFill="1" applyAlignment="1">
      <alignment horizontal="right" vertical="center"/>
    </xf>
    <xf numFmtId="0" fontId="16" fillId="0" borderId="0" xfId="0" applyNumberFormat="1" applyFont="1" applyFill="1" applyBorder="1" applyAlignment="1">
      <alignment horizontal="center" vertical="center" wrapText="1"/>
    </xf>
    <xf numFmtId="0" fontId="14" fillId="0" borderId="12" xfId="293" applyNumberFormat="1" applyFont="1" applyFill="1" applyBorder="1" applyAlignment="1">
      <alignment horizontal="center" vertical="center" wrapText="1"/>
      <protection/>
    </xf>
    <xf numFmtId="14" fontId="14" fillId="0" borderId="12" xfId="293" applyNumberFormat="1" applyFont="1" applyFill="1" applyBorder="1" applyAlignment="1">
      <alignment horizontal="center" vertical="center" wrapText="1"/>
      <protection/>
    </xf>
    <xf numFmtId="0" fontId="13" fillId="0" borderId="0" xfId="0" applyFont="1" applyFill="1" applyBorder="1" applyAlignment="1">
      <alignment horizontal="right" vertical="center"/>
    </xf>
    <xf numFmtId="0" fontId="14" fillId="0" borderId="13" xfId="0" applyFont="1" applyFill="1" applyBorder="1" applyAlignment="1">
      <alignment horizontal="center" vertical="center"/>
    </xf>
    <xf numFmtId="180" fontId="14" fillId="0" borderId="13" xfId="0" applyNumberFormat="1" applyFont="1" applyFill="1" applyBorder="1" applyAlignment="1">
      <alignment vertical="center"/>
    </xf>
    <xf numFmtId="0" fontId="14" fillId="0" borderId="11" xfId="0" applyFont="1" applyFill="1" applyBorder="1" applyAlignment="1">
      <alignment horizontal="center" vertical="center"/>
    </xf>
    <xf numFmtId="0" fontId="14" fillId="0" borderId="11" xfId="0" applyFont="1" applyFill="1" applyBorder="1" applyAlignment="1">
      <alignment vertical="center"/>
    </xf>
    <xf numFmtId="180" fontId="14" fillId="0" borderId="11" xfId="0" applyNumberFormat="1"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vertical="center"/>
    </xf>
    <xf numFmtId="3" fontId="11" fillId="0" borderId="11" xfId="0" applyNumberFormat="1" applyFont="1" applyFill="1" applyBorder="1" applyAlignment="1">
      <alignment vertical="center"/>
    </xf>
    <xf numFmtId="3" fontId="14" fillId="0" borderId="13" xfId="0" applyNumberFormat="1" applyFont="1" applyFill="1" applyBorder="1" applyAlignment="1">
      <alignment vertical="center"/>
    </xf>
    <xf numFmtId="0" fontId="14" fillId="0" borderId="13" xfId="0" applyNumberFormat="1" applyFont="1" applyFill="1" applyBorder="1" applyAlignment="1">
      <alignment horizontal="left" vertical="center" wrapText="1"/>
    </xf>
    <xf numFmtId="0" fontId="13" fillId="0" borderId="11" xfId="0" applyFont="1" applyFill="1" applyBorder="1" applyAlignment="1" quotePrefix="1">
      <alignment horizontal="center" vertical="center"/>
    </xf>
    <xf numFmtId="0" fontId="11" fillId="0" borderId="14" xfId="0" applyNumberFormat="1" applyFont="1" applyFill="1" applyBorder="1" applyAlignment="1">
      <alignment vertical="center" wrapText="1"/>
    </xf>
    <xf numFmtId="0" fontId="11" fillId="0" borderId="11" xfId="0" applyNumberFormat="1" applyFont="1" applyFill="1" applyBorder="1" applyAlignment="1">
      <alignment horizontal="left" vertical="center" wrapText="1"/>
    </xf>
    <xf numFmtId="180" fontId="13" fillId="0" borderId="11" xfId="0" applyNumberFormat="1" applyFont="1" applyFill="1" applyBorder="1" applyAlignment="1">
      <alignment vertical="center"/>
    </xf>
    <xf numFmtId="0" fontId="14" fillId="0" borderId="11" xfId="0" applyNumberFormat="1" applyFont="1" applyFill="1" applyBorder="1" applyAlignment="1">
      <alignment horizontal="left" vertical="center" wrapText="1"/>
    </xf>
    <xf numFmtId="0" fontId="11" fillId="0" borderId="11" xfId="0" applyFont="1" applyFill="1" applyBorder="1" applyAlignment="1">
      <alignment horizontal="justify" vertical="center" wrapText="1"/>
    </xf>
    <xf numFmtId="0" fontId="13" fillId="0" borderId="11" xfId="0" applyFont="1" applyFill="1" applyBorder="1" applyAlignment="1">
      <alignment vertical="center"/>
    </xf>
    <xf numFmtId="0" fontId="11" fillId="0" borderId="14" xfId="0" applyFont="1" applyFill="1" applyBorder="1" applyAlignment="1">
      <alignment horizontal="center" vertical="center"/>
    </xf>
    <xf numFmtId="188" fontId="9" fillId="0" borderId="11" xfId="291" applyNumberFormat="1" applyFont="1" applyBorder="1">
      <alignment/>
      <protection/>
    </xf>
    <xf numFmtId="180" fontId="14" fillId="0" borderId="11" xfId="0" applyNumberFormat="1" applyFont="1" applyFill="1" applyBorder="1" applyAlignment="1">
      <alignment horizontal="right" vertical="center"/>
    </xf>
    <xf numFmtId="188" fontId="10" fillId="0" borderId="11" xfId="291" applyNumberFormat="1" applyFont="1" applyBorder="1" applyAlignment="1">
      <alignment vertical="center"/>
      <protection/>
    </xf>
    <xf numFmtId="180" fontId="9" fillId="0" borderId="11" xfId="291" applyNumberFormat="1" applyFont="1" applyFill="1" applyBorder="1" applyAlignment="1">
      <alignment horizontal="right" vertical="center"/>
      <protection/>
    </xf>
    <xf numFmtId="188" fontId="6" fillId="0" borderId="0" xfId="291" applyNumberFormat="1" applyFont="1" applyFill="1">
      <alignment/>
      <protection/>
    </xf>
    <xf numFmtId="0" fontId="14" fillId="0" borderId="11" xfId="0" applyNumberFormat="1" applyFont="1" applyFill="1" applyBorder="1" applyAlignment="1">
      <alignment vertical="center" wrapText="1"/>
    </xf>
    <xf numFmtId="180" fontId="11" fillId="0" borderId="11" xfId="0" applyNumberFormat="1" applyFont="1" applyFill="1" applyBorder="1" applyAlignment="1">
      <alignment vertical="center"/>
    </xf>
    <xf numFmtId="0" fontId="11" fillId="0" borderId="11" xfId="0" applyFont="1" applyFill="1" applyBorder="1" applyAlignment="1">
      <alignment vertical="center"/>
    </xf>
    <xf numFmtId="3" fontId="11" fillId="0" borderId="14" xfId="0" applyNumberFormat="1" applyFont="1" applyFill="1" applyBorder="1" applyAlignment="1">
      <alignment vertical="center"/>
    </xf>
    <xf numFmtId="180" fontId="11" fillId="0" borderId="14" xfId="0" applyNumberFormat="1" applyFont="1" applyFill="1" applyBorder="1" applyAlignment="1">
      <alignment vertical="center"/>
    </xf>
    <xf numFmtId="180" fontId="10" fillId="0" borderId="13" xfId="291" applyNumberFormat="1" applyFont="1" applyBorder="1">
      <alignment/>
      <protection/>
    </xf>
    <xf numFmtId="180" fontId="10" fillId="0" borderId="11" xfId="291" applyNumberFormat="1" applyFont="1" applyBorder="1">
      <alignment/>
      <protection/>
    </xf>
    <xf numFmtId="3" fontId="10" fillId="0" borderId="11" xfId="291" applyNumberFormat="1" applyFont="1" applyFill="1" applyBorder="1" applyAlignment="1">
      <alignment horizontal="right" vertical="center"/>
      <protection/>
    </xf>
    <xf numFmtId="180" fontId="11" fillId="0" borderId="11" xfId="0" applyNumberFormat="1" applyFont="1" applyFill="1" applyBorder="1" applyAlignment="1">
      <alignment horizontal="right" vertical="center"/>
    </xf>
    <xf numFmtId="180" fontId="13" fillId="0" borderId="11" xfId="0" applyNumberFormat="1" applyFont="1" applyFill="1" applyBorder="1" applyAlignment="1">
      <alignment horizontal="right" vertical="center"/>
    </xf>
    <xf numFmtId="180" fontId="9" fillId="0" borderId="11" xfId="291" applyNumberFormat="1" applyFont="1" applyBorder="1" applyAlignment="1">
      <alignment horizontal="right" vertical="center"/>
      <protection/>
    </xf>
    <xf numFmtId="180" fontId="10" fillId="0" borderId="11" xfId="291" applyNumberFormat="1" applyFont="1" applyBorder="1" applyAlignment="1">
      <alignment horizontal="right" vertical="center"/>
      <protection/>
    </xf>
    <xf numFmtId="188" fontId="9" fillId="0" borderId="11" xfId="291" applyNumberFormat="1" applyFont="1" applyBorder="1" applyAlignment="1">
      <alignment vertical="center"/>
      <protection/>
    </xf>
    <xf numFmtId="188" fontId="9" fillId="0" borderId="11" xfId="291" applyNumberFormat="1" applyFont="1" applyFill="1" applyBorder="1" applyAlignment="1">
      <alignment vertical="center"/>
      <protection/>
    </xf>
    <xf numFmtId="188" fontId="20" fillId="0" borderId="11" xfId="291" applyNumberFormat="1" applyFont="1" applyFill="1" applyBorder="1" applyAlignment="1">
      <alignment vertical="center"/>
      <protection/>
    </xf>
    <xf numFmtId="180" fontId="20" fillId="0" borderId="11" xfId="291" applyNumberFormat="1" applyFont="1" applyFill="1" applyBorder="1" applyAlignment="1">
      <alignment horizontal="right" vertical="center"/>
      <protection/>
    </xf>
    <xf numFmtId="0" fontId="18" fillId="0" borderId="0" xfId="0" applyFont="1" applyFill="1" applyAlignment="1">
      <alignment horizontal="right" vertical="center"/>
    </xf>
    <xf numFmtId="0" fontId="18" fillId="0" borderId="0" xfId="0" applyFont="1" applyFill="1" applyAlignment="1">
      <alignment horizontal="center" vertical="center" wrapText="1"/>
    </xf>
    <xf numFmtId="0" fontId="14" fillId="0" borderId="15" xfId="293" applyNumberFormat="1" applyFont="1" applyFill="1" applyBorder="1" applyAlignment="1">
      <alignment horizontal="center" vertical="center" wrapText="1"/>
      <protection/>
    </xf>
    <xf numFmtId="0" fontId="14" fillId="0" borderId="12" xfId="293" applyNumberFormat="1" applyFont="1" applyFill="1" applyBorder="1" applyAlignment="1">
      <alignment horizontal="center" vertical="center" wrapText="1"/>
      <protection/>
    </xf>
    <xf numFmtId="0" fontId="14" fillId="0" borderId="16" xfId="293" applyNumberFormat="1" applyFont="1" applyFill="1" applyBorder="1" applyAlignment="1">
      <alignment horizontal="center" vertical="center" wrapText="1"/>
      <protection/>
    </xf>
    <xf numFmtId="0" fontId="14" fillId="0" borderId="17" xfId="293" applyNumberFormat="1" applyFont="1" applyFill="1" applyBorder="1" applyAlignment="1">
      <alignment horizontal="center" vertical="center" wrapText="1"/>
      <protection/>
    </xf>
    <xf numFmtId="0" fontId="14" fillId="0" borderId="18" xfId="0" applyFont="1" applyFill="1" applyBorder="1" applyAlignment="1">
      <alignment horizontal="center" vertical="center" wrapText="1"/>
    </xf>
    <xf numFmtId="0" fontId="14" fillId="0" borderId="18"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1" fillId="0" borderId="19" xfId="0" applyFont="1" applyFill="1" applyBorder="1" applyAlignment="1">
      <alignment horizontal="center" vertical="center"/>
    </xf>
  </cellXfs>
  <cellStyles count="322">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0] 2" xfId="95"/>
    <cellStyle name="Comma [0] 2 2" xfId="96"/>
    <cellStyle name="Comma 10" xfId="97"/>
    <cellStyle name="Comma 100" xfId="98"/>
    <cellStyle name="Comma 101" xfId="99"/>
    <cellStyle name="Comma 102" xfId="100"/>
    <cellStyle name="Comma 103" xfId="101"/>
    <cellStyle name="Comma 104" xfId="102"/>
    <cellStyle name="Comma 105" xfId="103"/>
    <cellStyle name="Comma 106" xfId="104"/>
    <cellStyle name="Comma 107" xfId="105"/>
    <cellStyle name="Comma 108" xfId="106"/>
    <cellStyle name="Comma 109" xfId="107"/>
    <cellStyle name="Comma 11" xfId="108"/>
    <cellStyle name="Comma 110" xfId="109"/>
    <cellStyle name="Comma 111" xfId="110"/>
    <cellStyle name="Comma 112" xfId="111"/>
    <cellStyle name="Comma 113" xfId="112"/>
    <cellStyle name="Comma 114" xfId="113"/>
    <cellStyle name="Comma 115" xfId="114"/>
    <cellStyle name="Comma 116" xfId="115"/>
    <cellStyle name="Comma 117" xfId="116"/>
    <cellStyle name="Comma 118" xfId="117"/>
    <cellStyle name="Comma 119" xfId="118"/>
    <cellStyle name="Comma 12" xfId="119"/>
    <cellStyle name="Comma 120" xfId="120"/>
    <cellStyle name="Comma 121" xfId="121"/>
    <cellStyle name="Comma 122" xfId="122"/>
    <cellStyle name="Comma 123" xfId="123"/>
    <cellStyle name="Comma 124" xfId="124"/>
    <cellStyle name="Comma 125" xfId="125"/>
    <cellStyle name="Comma 126" xfId="126"/>
    <cellStyle name="Comma 13" xfId="127"/>
    <cellStyle name="Comma 14" xfId="128"/>
    <cellStyle name="Comma 15" xfId="129"/>
    <cellStyle name="Comma 16" xfId="130"/>
    <cellStyle name="Comma 17" xfId="131"/>
    <cellStyle name="Comma 18" xfId="132"/>
    <cellStyle name="Comma 19" xfId="133"/>
    <cellStyle name="Comma 2" xfId="134"/>
    <cellStyle name="Comma 2 2" xfId="135"/>
    <cellStyle name="Comma 2 2 2" xfId="136"/>
    <cellStyle name="Comma 2 2 3" xfId="137"/>
    <cellStyle name="Comma 2 3" xfId="138"/>
    <cellStyle name="Comma 2 3 2" xfId="139"/>
    <cellStyle name="Comma 2 4" xfId="140"/>
    <cellStyle name="Comma 2 5" xfId="141"/>
    <cellStyle name="Comma 20" xfId="142"/>
    <cellStyle name="Comma 21" xfId="143"/>
    <cellStyle name="Comma 22" xfId="144"/>
    <cellStyle name="Comma 23" xfId="145"/>
    <cellStyle name="Comma 24" xfId="146"/>
    <cellStyle name="Comma 25" xfId="147"/>
    <cellStyle name="Comma 26" xfId="148"/>
    <cellStyle name="Comma 27" xfId="149"/>
    <cellStyle name="Comma 28" xfId="150"/>
    <cellStyle name="Comma 29" xfId="151"/>
    <cellStyle name="Comma 3" xfId="152"/>
    <cellStyle name="Comma 3 2" xfId="153"/>
    <cellStyle name="Comma 3 3" xfId="154"/>
    <cellStyle name="Comma 3 4" xfId="155"/>
    <cellStyle name="Comma 30" xfId="156"/>
    <cellStyle name="Comma 31" xfId="157"/>
    <cellStyle name="Comma 32" xfId="158"/>
    <cellStyle name="Comma 33" xfId="159"/>
    <cellStyle name="Comma 34" xfId="160"/>
    <cellStyle name="Comma 35" xfId="161"/>
    <cellStyle name="Comma 36" xfId="162"/>
    <cellStyle name="Comma 37" xfId="163"/>
    <cellStyle name="Comma 38" xfId="164"/>
    <cellStyle name="Comma 39" xfId="165"/>
    <cellStyle name="Comma 4" xfId="166"/>
    <cellStyle name="Comma 4 2" xfId="167"/>
    <cellStyle name="Comma 4 3" xfId="168"/>
    <cellStyle name="Comma 40" xfId="169"/>
    <cellStyle name="Comma 41" xfId="170"/>
    <cellStyle name="Comma 42" xfId="171"/>
    <cellStyle name="Comma 43" xfId="172"/>
    <cellStyle name="Comma 44" xfId="173"/>
    <cellStyle name="Comma 45" xfId="174"/>
    <cellStyle name="Comma 46" xfId="175"/>
    <cellStyle name="Comma 47" xfId="176"/>
    <cellStyle name="Comma 48" xfId="177"/>
    <cellStyle name="Comma 49" xfId="178"/>
    <cellStyle name="Comma 5" xfId="179"/>
    <cellStyle name="Comma 5 2" xfId="180"/>
    <cellStyle name="Comma 5 3" xfId="181"/>
    <cellStyle name="Comma 50" xfId="182"/>
    <cellStyle name="Comma 51" xfId="183"/>
    <cellStyle name="Comma 52" xfId="184"/>
    <cellStyle name="Comma 53" xfId="185"/>
    <cellStyle name="Comma 54" xfId="186"/>
    <cellStyle name="Comma 55" xfId="187"/>
    <cellStyle name="Comma 56" xfId="188"/>
    <cellStyle name="Comma 57" xfId="189"/>
    <cellStyle name="Comma 58" xfId="190"/>
    <cellStyle name="Comma 59" xfId="191"/>
    <cellStyle name="Comma 6" xfId="192"/>
    <cellStyle name="Comma 6 2" xfId="193"/>
    <cellStyle name="Comma 6 3" xfId="194"/>
    <cellStyle name="Comma 60" xfId="195"/>
    <cellStyle name="Comma 61" xfId="196"/>
    <cellStyle name="Comma 62" xfId="197"/>
    <cellStyle name="Comma 63" xfId="198"/>
    <cellStyle name="Comma 64" xfId="199"/>
    <cellStyle name="Comma 65" xfId="200"/>
    <cellStyle name="Comma 66" xfId="201"/>
    <cellStyle name="Comma 67" xfId="202"/>
    <cellStyle name="Comma 68" xfId="203"/>
    <cellStyle name="Comma 69" xfId="204"/>
    <cellStyle name="Comma 7" xfId="205"/>
    <cellStyle name="Comma 70" xfId="206"/>
    <cellStyle name="Comma 71" xfId="207"/>
    <cellStyle name="Comma 72" xfId="208"/>
    <cellStyle name="Comma 73" xfId="209"/>
    <cellStyle name="Comma 74" xfId="210"/>
    <cellStyle name="Comma 75" xfId="211"/>
    <cellStyle name="Comma 76" xfId="212"/>
    <cellStyle name="Comma 77" xfId="213"/>
    <cellStyle name="Comma 78" xfId="214"/>
    <cellStyle name="Comma 79" xfId="215"/>
    <cellStyle name="Comma 8" xfId="216"/>
    <cellStyle name="Comma 80" xfId="217"/>
    <cellStyle name="Comma 81" xfId="218"/>
    <cellStyle name="Comma 82" xfId="219"/>
    <cellStyle name="Comma 83" xfId="220"/>
    <cellStyle name="Comma 84" xfId="221"/>
    <cellStyle name="Comma 85" xfId="222"/>
    <cellStyle name="Comma 86" xfId="223"/>
    <cellStyle name="Comma 87" xfId="224"/>
    <cellStyle name="Comma 88" xfId="225"/>
    <cellStyle name="Comma 89" xfId="226"/>
    <cellStyle name="Comma 9" xfId="227"/>
    <cellStyle name="Comma 90" xfId="228"/>
    <cellStyle name="Comma 91" xfId="229"/>
    <cellStyle name="Comma 92" xfId="230"/>
    <cellStyle name="Comma 93" xfId="231"/>
    <cellStyle name="Comma 94" xfId="232"/>
    <cellStyle name="Comma 95" xfId="233"/>
    <cellStyle name="Comma 96" xfId="234"/>
    <cellStyle name="Comma 97" xfId="235"/>
    <cellStyle name="Comma 98" xfId="236"/>
    <cellStyle name="Comma 99" xfId="237"/>
    <cellStyle name="Currency" xfId="238"/>
    <cellStyle name="Currency [0]" xfId="239"/>
    <cellStyle name="Currency 2" xfId="240"/>
    <cellStyle name="Check Cell" xfId="241"/>
    <cellStyle name="Check Cell 2" xfId="242"/>
    <cellStyle name="Check Cell 3" xfId="243"/>
    <cellStyle name="dtchi98" xfId="244"/>
    <cellStyle name="dtchi98c" xfId="245"/>
    <cellStyle name="Explanatory Text" xfId="246"/>
    <cellStyle name="Explanatory Text 2" xfId="247"/>
    <cellStyle name="Explanatory Text 3" xfId="248"/>
    <cellStyle name="Followed Hyperlink" xfId="249"/>
    <cellStyle name="Good" xfId="250"/>
    <cellStyle name="Good 2" xfId="251"/>
    <cellStyle name="Good 2 2" xfId="252"/>
    <cellStyle name="HAI" xfId="253"/>
    <cellStyle name="Heading 1" xfId="254"/>
    <cellStyle name="Heading 1 2" xfId="255"/>
    <cellStyle name="Heading 1 3" xfId="256"/>
    <cellStyle name="Heading 2" xfId="257"/>
    <cellStyle name="Heading 2 2" xfId="258"/>
    <cellStyle name="Heading 2 3" xfId="259"/>
    <cellStyle name="Heading 3" xfId="260"/>
    <cellStyle name="Heading 3 2" xfId="261"/>
    <cellStyle name="Heading 3 3" xfId="262"/>
    <cellStyle name="Heading 4" xfId="263"/>
    <cellStyle name="Heading 4 2" xfId="264"/>
    <cellStyle name="Heading 4 3" xfId="265"/>
    <cellStyle name="Hyperlink" xfId="266"/>
    <cellStyle name="Input" xfId="267"/>
    <cellStyle name="Input 2" xfId="268"/>
    <cellStyle name="Input 3" xfId="269"/>
    <cellStyle name="Linked Cell" xfId="270"/>
    <cellStyle name="Linked Cell 2" xfId="271"/>
    <cellStyle name="Linked Cell 3" xfId="272"/>
    <cellStyle name="Neutral" xfId="273"/>
    <cellStyle name="Neutral 2" xfId="274"/>
    <cellStyle name="Neutral 3" xfId="275"/>
    <cellStyle name="Normal 2" xfId="276"/>
    <cellStyle name="Normal 2 2" xfId="277"/>
    <cellStyle name="Normal 2 3" xfId="278"/>
    <cellStyle name="Normal 2 3 2" xfId="279"/>
    <cellStyle name="Normal 2 3 2 2" xfId="280"/>
    <cellStyle name="Normal 2 3 2 3" xfId="281"/>
    <cellStyle name="Normal 2 3 2 4" xfId="282"/>
    <cellStyle name="Normal 2 3 2 5" xfId="283"/>
    <cellStyle name="Normal 2 3 2 5 2" xfId="284"/>
    <cellStyle name="Normal 2 3 3" xfId="285"/>
    <cellStyle name="Normal 2 4" xfId="286"/>
    <cellStyle name="Normal 2 5" xfId="287"/>
    <cellStyle name="Normal 3" xfId="288"/>
    <cellStyle name="Normal 3 2" xfId="289"/>
    <cellStyle name="Normal 3 2 2" xfId="290"/>
    <cellStyle name="Normal 3 3" xfId="291"/>
    <cellStyle name="Normal 3 3 2" xfId="292"/>
    <cellStyle name="Normal 4" xfId="293"/>
    <cellStyle name="Normal 4 2" xfId="294"/>
    <cellStyle name="Normal 4 3" xfId="295"/>
    <cellStyle name="Normal 5" xfId="296"/>
    <cellStyle name="Normal 5 2" xfId="297"/>
    <cellStyle name="Normal 6" xfId="298"/>
    <cellStyle name="Normal 6 2" xfId="299"/>
    <cellStyle name="Normal 6 3" xfId="300"/>
    <cellStyle name="Normal 7" xfId="301"/>
    <cellStyle name="Normal 7 2" xfId="302"/>
    <cellStyle name="Normal 8" xfId="303"/>
    <cellStyle name="Normal 9" xfId="304"/>
    <cellStyle name="Note" xfId="305"/>
    <cellStyle name="Note 2" xfId="306"/>
    <cellStyle name="Note 2 2" xfId="307"/>
    <cellStyle name="Note 3" xfId="308"/>
    <cellStyle name="Note 3 2" xfId="309"/>
    <cellStyle name="Output" xfId="310"/>
    <cellStyle name="Output 2" xfId="311"/>
    <cellStyle name="Output 3" xfId="312"/>
    <cellStyle name="Percent" xfId="313"/>
    <cellStyle name="Percent 2" xfId="314"/>
    <cellStyle name="Percent 2 2" xfId="315"/>
    <cellStyle name="Percent 2 2 2" xfId="316"/>
    <cellStyle name="Percent 2 3" xfId="317"/>
    <cellStyle name="Percent 2 4" xfId="318"/>
    <cellStyle name="Percent 3" xfId="319"/>
    <cellStyle name="Percent 3 2" xfId="320"/>
    <cellStyle name="Percent 3 3" xfId="321"/>
    <cellStyle name="Percent 4" xfId="322"/>
    <cellStyle name="Percent 4 2" xfId="323"/>
    <cellStyle name="Percent 4 3" xfId="324"/>
    <cellStyle name="Title" xfId="325"/>
    <cellStyle name="Title 2" xfId="326"/>
    <cellStyle name="Title 2 2" xfId="327"/>
    <cellStyle name="Title 3" xfId="328"/>
    <cellStyle name="Title 3 2" xfId="329"/>
    <cellStyle name="Total" xfId="330"/>
    <cellStyle name="Total 2" xfId="331"/>
    <cellStyle name="Total 3" xfId="332"/>
    <cellStyle name="Warning Text" xfId="333"/>
    <cellStyle name="Warning Text 2" xfId="334"/>
    <cellStyle name="Warning Text 3" xfId="3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I40"/>
  <sheetViews>
    <sheetView tabSelected="1" zoomScalePageLayoutView="0" workbookViewId="0" topLeftCell="A4">
      <pane ySplit="5" topLeftCell="A9" activePane="bottomLeft" state="frozen"/>
      <selection pane="topLeft" activeCell="A4" sqref="A4"/>
      <selection pane="bottomLeft" activeCell="D11" sqref="D11"/>
    </sheetView>
  </sheetViews>
  <sheetFormatPr defaultColWidth="10" defaultRowHeight="15"/>
  <cols>
    <col min="1" max="1" width="5.59765625" style="2" customWidth="1"/>
    <col min="2" max="2" width="47.09765625" style="2" customWidth="1"/>
    <col min="3" max="3" width="13.09765625" style="2" customWidth="1"/>
    <col min="4" max="4" width="13.5" style="2" customWidth="1"/>
    <col min="5" max="5" width="10.09765625" style="2" customWidth="1"/>
    <col min="6" max="6" width="11.09765625" style="2" customWidth="1"/>
    <col min="7" max="7" width="10" style="2" customWidth="1"/>
    <col min="8" max="8" width="5.8984375" style="2" hidden="1" customWidth="1"/>
    <col min="9" max="11" width="0" style="2" hidden="1" customWidth="1"/>
    <col min="12" max="16384" width="10" style="2" customWidth="1"/>
  </cols>
  <sheetData>
    <row r="1" spans="1:6" s="7" customFormat="1" ht="21" customHeight="1">
      <c r="A1" s="10" t="s">
        <v>21</v>
      </c>
      <c r="B1" s="10"/>
      <c r="C1" s="10"/>
      <c r="D1" s="55" t="s">
        <v>19</v>
      </c>
      <c r="E1" s="55"/>
      <c r="F1" s="55"/>
    </row>
    <row r="2" spans="1:6" s="7" customFormat="1" ht="18">
      <c r="A2" s="10"/>
      <c r="B2" s="10"/>
      <c r="C2" s="10"/>
      <c r="D2" s="11"/>
      <c r="E2" s="11"/>
      <c r="F2" s="11"/>
    </row>
    <row r="3" spans="1:6" s="7" customFormat="1" ht="18">
      <c r="A3" s="10"/>
      <c r="B3" s="10"/>
      <c r="C3" s="10"/>
      <c r="D3" s="11"/>
      <c r="E3" s="11"/>
      <c r="F3" s="11"/>
    </row>
    <row r="4" spans="1:6" s="7" customFormat="1" ht="18">
      <c r="A4" s="56" t="s">
        <v>49</v>
      </c>
      <c r="B4" s="56"/>
      <c r="C4" s="56"/>
      <c r="D4" s="56"/>
      <c r="E4" s="56"/>
      <c r="F4" s="56"/>
    </row>
    <row r="5" spans="1:6" s="7" customFormat="1" ht="18" customHeight="1">
      <c r="A5" s="12"/>
      <c r="B5" s="12"/>
      <c r="C5" s="12"/>
      <c r="D5" s="12"/>
      <c r="E5" s="12"/>
      <c r="F5" s="12"/>
    </row>
    <row r="6" spans="1:6" ht="20.25" customHeight="1">
      <c r="A6" s="65"/>
      <c r="B6" s="65"/>
      <c r="C6" s="65"/>
      <c r="E6" s="8"/>
      <c r="F6" s="15" t="s">
        <v>13</v>
      </c>
    </row>
    <row r="7" spans="1:6" s="3" customFormat="1" ht="45.75" customHeight="1">
      <c r="A7" s="61" t="s">
        <v>15</v>
      </c>
      <c r="B7" s="62" t="s">
        <v>16</v>
      </c>
      <c r="C7" s="63" t="s">
        <v>47</v>
      </c>
      <c r="D7" s="57" t="s">
        <v>48</v>
      </c>
      <c r="E7" s="59" t="s">
        <v>20</v>
      </c>
      <c r="F7" s="60"/>
    </row>
    <row r="8" spans="1:6" s="3" customFormat="1" ht="51.75" customHeight="1">
      <c r="A8" s="61"/>
      <c r="B8" s="61"/>
      <c r="C8" s="64"/>
      <c r="D8" s="58"/>
      <c r="E8" s="13" t="s">
        <v>17</v>
      </c>
      <c r="F8" s="14" t="s">
        <v>18</v>
      </c>
    </row>
    <row r="9" spans="1:6" s="3" customFormat="1" ht="21" customHeight="1">
      <c r="A9" s="16" t="s">
        <v>0</v>
      </c>
      <c r="B9" s="25" t="s">
        <v>24</v>
      </c>
      <c r="C9" s="24">
        <f>C10+C30</f>
        <v>11000000</v>
      </c>
      <c r="D9" s="24">
        <f>D10+D30</f>
        <v>8193245</v>
      </c>
      <c r="E9" s="17">
        <f>D9/C9</f>
        <v>0.7448404545454546</v>
      </c>
      <c r="F9" s="44">
        <v>0.923</v>
      </c>
    </row>
    <row r="10" spans="1:6" s="1" customFormat="1" ht="21" customHeight="1">
      <c r="A10" s="18" t="s">
        <v>3</v>
      </c>
      <c r="B10" s="19" t="s">
        <v>2</v>
      </c>
      <c r="C10" s="4">
        <f>C11+C12+C13+C14+C15+C16+C17+C18+C24+C25+C26+C27+C28</f>
        <v>9600000</v>
      </c>
      <c r="D10" s="4">
        <f>D11+D12+D13+D14+D15+D16+D17+D18+D24+D25+D26+D27+D28</f>
        <v>7090546</v>
      </c>
      <c r="E10" s="20">
        <f aca="true" t="shared" si="0" ref="E10:E30">D10/C10</f>
        <v>0.7385985416666667</v>
      </c>
      <c r="F10" s="45">
        <v>0.934</v>
      </c>
    </row>
    <row r="11" spans="1:7" s="1" customFormat="1" ht="21" customHeight="1">
      <c r="A11" s="21">
        <v>1</v>
      </c>
      <c r="B11" s="22" t="s">
        <v>25</v>
      </c>
      <c r="C11" s="34">
        <v>378500</v>
      </c>
      <c r="D11" s="34">
        <v>218887</v>
      </c>
      <c r="E11" s="40">
        <f t="shared" si="0"/>
        <v>0.5783011889035667</v>
      </c>
      <c r="F11" s="49">
        <v>0.829</v>
      </c>
      <c r="G11" s="9"/>
    </row>
    <row r="12" spans="1:6" ht="21" customHeight="1">
      <c r="A12" s="21">
        <f>+A11+1</f>
        <v>2</v>
      </c>
      <c r="B12" s="22" t="s">
        <v>26</v>
      </c>
      <c r="C12" s="34">
        <v>1350000</v>
      </c>
      <c r="D12" s="34">
        <v>1154517</v>
      </c>
      <c r="E12" s="40">
        <f t="shared" si="0"/>
        <v>0.8551977777777777</v>
      </c>
      <c r="F12" s="49">
        <v>1.064</v>
      </c>
    </row>
    <row r="13" spans="1:6" ht="21" customHeight="1">
      <c r="A13" s="21">
        <f>A12+1</f>
        <v>3</v>
      </c>
      <c r="B13" s="22" t="s">
        <v>27</v>
      </c>
      <c r="C13" s="51">
        <v>2166500</v>
      </c>
      <c r="D13" s="51">
        <v>1301148</v>
      </c>
      <c r="E13" s="40">
        <f t="shared" si="0"/>
        <v>0.6005760443111009</v>
      </c>
      <c r="F13" s="49">
        <v>0.913</v>
      </c>
    </row>
    <row r="14" spans="1:6" ht="21" customHeight="1">
      <c r="A14" s="21">
        <f>A13+1</f>
        <v>4</v>
      </c>
      <c r="B14" s="22" t="s">
        <v>5</v>
      </c>
      <c r="C14" s="51">
        <v>1160000</v>
      </c>
      <c r="D14" s="51">
        <v>858709</v>
      </c>
      <c r="E14" s="40">
        <f t="shared" si="0"/>
        <v>0.7402663793103448</v>
      </c>
      <c r="F14" s="49">
        <v>0.782</v>
      </c>
    </row>
    <row r="15" spans="1:6" ht="21" customHeight="1">
      <c r="A15" s="21">
        <f>A14+1</f>
        <v>5</v>
      </c>
      <c r="B15" s="22" t="s">
        <v>6</v>
      </c>
      <c r="C15" s="51">
        <v>450000</v>
      </c>
      <c r="D15" s="51">
        <v>281063</v>
      </c>
      <c r="E15" s="40">
        <f t="shared" si="0"/>
        <v>0.6245844444444445</v>
      </c>
      <c r="F15" s="49">
        <v>0.805</v>
      </c>
    </row>
    <row r="16" spans="1:6" ht="21" customHeight="1">
      <c r="A16" s="21">
        <f>A15+1</f>
        <v>6</v>
      </c>
      <c r="B16" s="22" t="s">
        <v>11</v>
      </c>
      <c r="C16" s="52">
        <v>437000</v>
      </c>
      <c r="D16" s="52">
        <v>303765</v>
      </c>
      <c r="E16" s="40">
        <f t="shared" si="0"/>
        <v>0.6951144164759725</v>
      </c>
      <c r="F16" s="37">
        <v>0.644</v>
      </c>
    </row>
    <row r="17" spans="1:6" ht="21" customHeight="1">
      <c r="A17" s="21">
        <f>A16+1</f>
        <v>7</v>
      </c>
      <c r="B17" s="22" t="s">
        <v>28</v>
      </c>
      <c r="C17" s="52">
        <v>450000</v>
      </c>
      <c r="D17" s="52">
        <v>377861</v>
      </c>
      <c r="E17" s="40">
        <f t="shared" si="0"/>
        <v>0.8396911111111112</v>
      </c>
      <c r="F17" s="37">
        <v>0.882</v>
      </c>
    </row>
    <row r="18" spans="1:8" ht="21" customHeight="1">
      <c r="A18" s="21">
        <v>8</v>
      </c>
      <c r="B18" s="22" t="s">
        <v>29</v>
      </c>
      <c r="C18" s="23">
        <f>C19+C20+C21+C22+C23</f>
        <v>1147000</v>
      </c>
      <c r="D18" s="23">
        <f>D19+D20+D21+D22+D23</f>
        <v>686707</v>
      </c>
      <c r="E18" s="40">
        <f t="shared" si="0"/>
        <v>0.5986983435047951</v>
      </c>
      <c r="F18" s="40">
        <v>0.756</v>
      </c>
      <c r="H18" s="38">
        <v>541269</v>
      </c>
    </row>
    <row r="19" spans="1:6" s="6" customFormat="1" ht="21" customHeight="1">
      <c r="A19" s="26" t="s">
        <v>30</v>
      </c>
      <c r="B19" s="32" t="s">
        <v>31</v>
      </c>
      <c r="C19" s="5"/>
      <c r="D19" s="5"/>
      <c r="E19" s="29"/>
      <c r="F19" s="48"/>
    </row>
    <row r="20" spans="1:6" s="6" customFormat="1" ht="21" customHeight="1">
      <c r="A20" s="26" t="s">
        <v>30</v>
      </c>
      <c r="B20" s="32" t="s">
        <v>10</v>
      </c>
      <c r="C20" s="53">
        <v>17000</v>
      </c>
      <c r="D20" s="53">
        <v>18028</v>
      </c>
      <c r="E20" s="29">
        <f t="shared" si="0"/>
        <v>1.060470588235294</v>
      </c>
      <c r="F20" s="54">
        <v>1.264</v>
      </c>
    </row>
    <row r="21" spans="1:6" s="6" customFormat="1" ht="21" customHeight="1">
      <c r="A21" s="26" t="s">
        <v>30</v>
      </c>
      <c r="B21" s="32" t="s">
        <v>12</v>
      </c>
      <c r="C21" s="53">
        <v>900000</v>
      </c>
      <c r="D21" s="53">
        <v>596288</v>
      </c>
      <c r="E21" s="29">
        <f t="shared" si="0"/>
        <v>0.6625422222222223</v>
      </c>
      <c r="F21" s="54">
        <v>0.755</v>
      </c>
    </row>
    <row r="22" spans="1:6" s="6" customFormat="1" ht="21" customHeight="1">
      <c r="A22" s="26" t="s">
        <v>30</v>
      </c>
      <c r="B22" s="32" t="s">
        <v>32</v>
      </c>
      <c r="C22" s="53">
        <v>230000</v>
      </c>
      <c r="D22" s="53">
        <v>72391</v>
      </c>
      <c r="E22" s="29">
        <f t="shared" si="0"/>
        <v>0.31474347826086957</v>
      </c>
      <c r="F22" s="54">
        <v>0.696</v>
      </c>
    </row>
    <row r="23" spans="1:6" s="6" customFormat="1" ht="21" customHeight="1">
      <c r="A23" s="26" t="s">
        <v>30</v>
      </c>
      <c r="B23" s="32" t="s">
        <v>33</v>
      </c>
      <c r="C23" s="5"/>
      <c r="D23" s="5"/>
      <c r="E23" s="29"/>
      <c r="F23" s="48"/>
    </row>
    <row r="24" spans="1:6" ht="21" customHeight="1">
      <c r="A24" s="21">
        <v>9</v>
      </c>
      <c r="B24" s="22" t="s">
        <v>14</v>
      </c>
      <c r="C24" s="52">
        <v>22000</v>
      </c>
      <c r="D24" s="52">
        <v>15550</v>
      </c>
      <c r="E24" s="40">
        <f t="shared" si="0"/>
        <v>0.7068181818181818</v>
      </c>
      <c r="F24" s="37">
        <v>1.193</v>
      </c>
    </row>
    <row r="25" spans="1:6" ht="57" customHeight="1">
      <c r="A25" s="21">
        <f>A24+1</f>
        <v>10</v>
      </c>
      <c r="B25" s="31" t="s">
        <v>34</v>
      </c>
      <c r="C25" s="52">
        <v>2000</v>
      </c>
      <c r="D25" s="52">
        <v>963</v>
      </c>
      <c r="E25" s="40">
        <f t="shared" si="0"/>
        <v>0.4815</v>
      </c>
      <c r="F25" s="47">
        <v>0.504</v>
      </c>
    </row>
    <row r="26" spans="1:6" ht="21" customHeight="1">
      <c r="A26" s="21">
        <v>11</v>
      </c>
      <c r="B26" s="22" t="s">
        <v>35</v>
      </c>
      <c r="C26" s="51">
        <v>1800000</v>
      </c>
      <c r="D26" s="51">
        <v>1672514</v>
      </c>
      <c r="E26" s="40">
        <f t="shared" si="0"/>
        <v>0.9291744444444444</v>
      </c>
      <c r="F26" s="49">
        <v>1.264</v>
      </c>
    </row>
    <row r="27" spans="1:6" ht="21" customHeight="1">
      <c r="A27" s="21">
        <f>A26+1</f>
        <v>12</v>
      </c>
      <c r="B27" s="22" t="s">
        <v>36</v>
      </c>
      <c r="C27" s="51">
        <v>2000</v>
      </c>
      <c r="D27" s="51">
        <v>1499</v>
      </c>
      <c r="E27" s="40">
        <f t="shared" si="0"/>
        <v>0.7495</v>
      </c>
      <c r="F27" s="49">
        <v>0.931</v>
      </c>
    </row>
    <row r="28" spans="1:6" ht="21" customHeight="1">
      <c r="A28" s="21">
        <f>A27+1</f>
        <v>13</v>
      </c>
      <c r="B28" s="22" t="s">
        <v>7</v>
      </c>
      <c r="C28" s="51">
        <v>235000</v>
      </c>
      <c r="D28" s="51">
        <v>217363</v>
      </c>
      <c r="E28" s="40">
        <f t="shared" si="0"/>
        <v>0.9249489361702128</v>
      </c>
      <c r="F28" s="49">
        <v>0.972</v>
      </c>
    </row>
    <row r="29" spans="1:6" s="1" customFormat="1" ht="21" customHeight="1">
      <c r="A29" s="18" t="s">
        <v>4</v>
      </c>
      <c r="B29" s="19" t="s">
        <v>22</v>
      </c>
      <c r="C29" s="4"/>
      <c r="D29" s="4"/>
      <c r="E29" s="20"/>
      <c r="F29" s="35"/>
    </row>
    <row r="30" spans="1:6" s="1" customFormat="1" ht="21" customHeight="1">
      <c r="A30" s="18" t="s">
        <v>8</v>
      </c>
      <c r="B30" s="19" t="s">
        <v>37</v>
      </c>
      <c r="C30" s="36">
        <v>1400000</v>
      </c>
      <c r="D30" s="36">
        <v>1102699</v>
      </c>
      <c r="E30" s="20">
        <f t="shared" si="0"/>
        <v>0.7876421428571428</v>
      </c>
      <c r="F30" s="50">
        <v>0.858</v>
      </c>
    </row>
    <row r="31" spans="1:6" ht="21" customHeight="1">
      <c r="A31" s="21">
        <v>1</v>
      </c>
      <c r="B31" s="22" t="s">
        <v>38</v>
      </c>
      <c r="C31" s="23"/>
      <c r="D31" s="23"/>
      <c r="E31" s="40"/>
      <c r="F31" s="40"/>
    </row>
    <row r="32" spans="1:6" ht="21" customHeight="1">
      <c r="A32" s="21">
        <f>A31+1</f>
        <v>2</v>
      </c>
      <c r="B32" s="22" t="s">
        <v>39</v>
      </c>
      <c r="C32" s="23"/>
      <c r="D32" s="23"/>
      <c r="E32" s="40"/>
      <c r="F32" s="40"/>
    </row>
    <row r="33" spans="1:6" ht="21" customHeight="1">
      <c r="A33" s="21">
        <f>A32+1</f>
        <v>3</v>
      </c>
      <c r="B33" s="22" t="s">
        <v>40</v>
      </c>
      <c r="C33" s="23"/>
      <c r="D33" s="23"/>
      <c r="E33" s="40"/>
      <c r="F33" s="40"/>
    </row>
    <row r="34" spans="1:6" ht="21" customHeight="1">
      <c r="A34" s="21">
        <f>A33+1</f>
        <v>4</v>
      </c>
      <c r="B34" s="22" t="s">
        <v>41</v>
      </c>
      <c r="C34" s="23"/>
      <c r="D34" s="23"/>
      <c r="E34" s="40"/>
      <c r="F34" s="40"/>
    </row>
    <row r="35" spans="1:6" ht="21" customHeight="1">
      <c r="A35" s="21">
        <v>5</v>
      </c>
      <c r="B35" s="22" t="s">
        <v>42</v>
      </c>
      <c r="C35" s="23"/>
      <c r="D35" s="23"/>
      <c r="E35" s="40"/>
      <c r="F35" s="40"/>
    </row>
    <row r="36" spans="1:6" ht="21" customHeight="1">
      <c r="A36" s="21">
        <v>6</v>
      </c>
      <c r="B36" s="22" t="s">
        <v>43</v>
      </c>
      <c r="C36" s="23"/>
      <c r="D36" s="41"/>
      <c r="E36" s="23"/>
      <c r="F36" s="40"/>
    </row>
    <row r="37" spans="1:6" s="1" customFormat="1" ht="21" customHeight="1">
      <c r="A37" s="18" t="s">
        <v>9</v>
      </c>
      <c r="B37" s="19" t="s">
        <v>23</v>
      </c>
      <c r="C37" s="4"/>
      <c r="D37" s="4"/>
      <c r="E37" s="20"/>
      <c r="F37" s="20"/>
    </row>
    <row r="38" spans="1:9" s="1" customFormat="1" ht="39" customHeight="1">
      <c r="A38" s="18" t="s">
        <v>1</v>
      </c>
      <c r="B38" s="39" t="s">
        <v>44</v>
      </c>
      <c r="C38" s="4">
        <v>9224400</v>
      </c>
      <c r="D38" s="46">
        <v>6801615</v>
      </c>
      <c r="E38" s="20">
        <f>D38/C38</f>
        <v>0.7373503967737739</v>
      </c>
      <c r="F38" s="20"/>
      <c r="I38" s="1">
        <v>4720523</v>
      </c>
    </row>
    <row r="39" spans="1:6" ht="21" customHeight="1">
      <c r="A39" s="21">
        <v>1</v>
      </c>
      <c r="B39" s="28" t="s">
        <v>45</v>
      </c>
      <c r="C39" s="30"/>
      <c r="D39" s="30"/>
      <c r="E39" s="40"/>
      <c r="F39" s="40"/>
    </row>
    <row r="40" spans="1:6" ht="21" customHeight="1">
      <c r="A40" s="33">
        <v>2</v>
      </c>
      <c r="B40" s="27" t="s">
        <v>46</v>
      </c>
      <c r="C40" s="42"/>
      <c r="D40" s="42"/>
      <c r="E40" s="43"/>
      <c r="F40" s="43"/>
    </row>
  </sheetData>
  <sheetProtection/>
  <mergeCells count="8">
    <mergeCell ref="A4:F4"/>
    <mergeCell ref="D1:F1"/>
    <mergeCell ref="D7:D8"/>
    <mergeCell ref="E7:F7"/>
    <mergeCell ref="A7:A8"/>
    <mergeCell ref="B7:B8"/>
    <mergeCell ref="C7:C8"/>
    <mergeCell ref="A6:C6"/>
  </mergeCells>
  <printOptions horizontalCentered="1"/>
  <pageMargins left="0.2362204724409449" right="0.2362204724409449" top="0.7086614173228347" bottom="0.2362204724409449" header="0.15748031496062992" footer="0.1574803149606299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Đỗ Thị Hồng Thắm</cp:lastModifiedBy>
  <cp:lastPrinted>2023-10-16T01:52:00Z</cp:lastPrinted>
  <dcterms:created xsi:type="dcterms:W3CDTF">2002-06-06T06:34:24Z</dcterms:created>
  <dcterms:modified xsi:type="dcterms:W3CDTF">2023-10-16T09:12:10Z</dcterms:modified>
  <cp:category/>
  <cp:version/>
  <cp:contentType/>
  <cp:contentStatus/>
</cp:coreProperties>
</file>