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QTNS DP\2020\"/>
    </mc:Choice>
  </mc:AlternateContent>
  <xr:revisionPtr revIDLastSave="0" documentId="13_ncr:1_{840ACB59-F018-4612-A7DB-462B0857BE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67" sheetId="68" r:id="rId1"/>
  </sheets>
  <calcPr calcId="181029"/>
</workbook>
</file>

<file path=xl/calcChain.xml><?xml version="1.0" encoding="utf-8"?>
<calcChain xmlns="http://schemas.openxmlformats.org/spreadsheetml/2006/main">
  <c r="Y19" i="68" l="1"/>
  <c r="T19" i="68"/>
  <c r="O19" i="68"/>
  <c r="M19" i="68" s="1"/>
  <c r="G19" i="68"/>
  <c r="E19" i="68" s="1"/>
  <c r="C19" i="68" s="1"/>
  <c r="Y18" i="68"/>
  <c r="T18" i="68"/>
  <c r="O18" i="68"/>
  <c r="W18" i="68" s="1"/>
  <c r="G18" i="68"/>
  <c r="E18" i="68" s="1"/>
  <c r="C18" i="68" s="1"/>
  <c r="Y17" i="68"/>
  <c r="T17" i="68"/>
  <c r="O17" i="68"/>
  <c r="M17" i="68" s="1"/>
  <c r="G17" i="68"/>
  <c r="E17" i="68" s="1"/>
  <c r="C17" i="68" s="1"/>
  <c r="Y16" i="68"/>
  <c r="T16" i="68"/>
  <c r="O16" i="68"/>
  <c r="G16" i="68"/>
  <c r="E16" i="68" s="1"/>
  <c r="C16" i="68" s="1"/>
  <c r="Y15" i="68"/>
  <c r="T15" i="68"/>
  <c r="O15" i="68"/>
  <c r="M15" i="68" s="1"/>
  <c r="G15" i="68"/>
  <c r="E15" i="68" s="1"/>
  <c r="C15" i="68" s="1"/>
  <c r="Y14" i="68"/>
  <c r="T14" i="68"/>
  <c r="O14" i="68"/>
  <c r="M14" i="68" s="1"/>
  <c r="K14" i="68" s="1"/>
  <c r="G14" i="68"/>
  <c r="E14" i="68" s="1"/>
  <c r="C14" i="68" s="1"/>
  <c r="Y13" i="68"/>
  <c r="T13" i="68"/>
  <c r="O13" i="68"/>
  <c r="M13" i="68" s="1"/>
  <c r="G13" i="68"/>
  <c r="E13" i="68" s="1"/>
  <c r="C13" i="68" s="1"/>
  <c r="Y12" i="68"/>
  <c r="T12" i="68"/>
  <c r="O12" i="68"/>
  <c r="M12" i="68" s="1"/>
  <c r="K12" i="68" s="1"/>
  <c r="G12" i="68"/>
  <c r="Y11" i="68"/>
  <c r="T11" i="68"/>
  <c r="O11" i="68"/>
  <c r="G11" i="68"/>
  <c r="E11" i="68" s="1"/>
  <c r="C11" i="68" s="1"/>
  <c r="R10" i="68"/>
  <c r="Q10" i="68"/>
  <c r="P10" i="68"/>
  <c r="N10" i="68"/>
  <c r="L10" i="68"/>
  <c r="J10" i="68"/>
  <c r="I10" i="68"/>
  <c r="H10" i="68"/>
  <c r="F10" i="68"/>
  <c r="D10" i="68"/>
  <c r="W12" i="68" l="1"/>
  <c r="Y10" i="68"/>
  <c r="W16" i="68"/>
  <c r="W19" i="68"/>
  <c r="U13" i="68"/>
  <c r="K13" i="68"/>
  <c r="S13" i="68" s="1"/>
  <c r="K17" i="68"/>
  <c r="S17" i="68" s="1"/>
  <c r="U17" i="68"/>
  <c r="S14" i="68"/>
  <c r="W17" i="68"/>
  <c r="G10" i="68"/>
  <c r="W13" i="68"/>
  <c r="O10" i="68"/>
  <c r="U14" i="68"/>
  <c r="T10" i="68"/>
  <c r="W14" i="68"/>
  <c r="W11" i="68"/>
  <c r="M16" i="68"/>
  <c r="K16" i="68" s="1"/>
  <c r="S16" i="68" s="1"/>
  <c r="M18" i="68"/>
  <c r="K18" i="68" s="1"/>
  <c r="S18" i="68" s="1"/>
  <c r="K15" i="68"/>
  <c r="S15" i="68" s="1"/>
  <c r="U15" i="68"/>
  <c r="U19" i="68"/>
  <c r="K19" i="68"/>
  <c r="S19" i="68" s="1"/>
  <c r="M11" i="68"/>
  <c r="E12" i="68"/>
  <c r="W15" i="68"/>
  <c r="U16" i="68" l="1"/>
  <c r="W10" i="68"/>
  <c r="U18" i="68"/>
  <c r="U11" i="68"/>
  <c r="M10" i="68"/>
  <c r="K11" i="68"/>
  <c r="U12" i="68"/>
  <c r="C12" i="68"/>
  <c r="E10" i="68"/>
  <c r="U10" i="68" l="1"/>
  <c r="S12" i="68"/>
  <c r="C10" i="68"/>
  <c r="S11" i="68"/>
  <c r="K10" i="68"/>
  <c r="S10" i="68" l="1"/>
</calcChain>
</file>

<file path=xl/sharedStrings.xml><?xml version="1.0" encoding="utf-8"?>
<sst xmlns="http://schemas.openxmlformats.org/spreadsheetml/2006/main" count="61" uniqueCount="40">
  <si>
    <t>STT</t>
  </si>
  <si>
    <t>A</t>
  </si>
  <si>
    <t>B</t>
  </si>
  <si>
    <t>Đơn vị: Triệu đồng</t>
  </si>
  <si>
    <t>Tổng số</t>
  </si>
  <si>
    <t>TỔNG SỐ</t>
  </si>
  <si>
    <t>Vốn trong nước</t>
  </si>
  <si>
    <t>Dự toán</t>
  </si>
  <si>
    <t>Vốn ngoài nước</t>
  </si>
  <si>
    <t>Quyết toán</t>
  </si>
  <si>
    <t>Bổ sung có mục tiêu</t>
  </si>
  <si>
    <t>Gồm</t>
  </si>
  <si>
    <t>Thành phố</t>
  </si>
  <si>
    <t>Hòa Thành</t>
  </si>
  <si>
    <t>Châu Thành</t>
  </si>
  <si>
    <t>Dương Minh Châu</t>
  </si>
  <si>
    <t>Trảng Bàng</t>
  </si>
  <si>
    <t>Gò Dầu</t>
  </si>
  <si>
    <t>Bến Cầu</t>
  </si>
  <si>
    <t>Tân Biên</t>
  </si>
  <si>
    <t>Tân Châu</t>
  </si>
  <si>
    <t>UBND TỈNH TÂY NINH</t>
  </si>
  <si>
    <t>Biểu số 67/CK-NSNN</t>
  </si>
  <si>
    <t>Tên đơn vị (1)</t>
  </si>
  <si>
    <t>So sách (%)</t>
  </si>
  <si>
    <t>Bổ sung cân đối ngân sách</t>
  </si>
  <si>
    <t>Vốn đầu tư để thực hiện các CTMT, nhiệm vụ</t>
  </si>
  <si>
    <t>Vốn sự nghiệp thực hiện các chế độ, chính sách</t>
  </si>
  <si>
    <t>Vốn thực hiện các CTMT quốc gia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</si>
  <si>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</si>
  <si>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</si>
  <si>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</si>
  <si>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</si>
  <si>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</si>
  <si>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</si>
  <si>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</si>
  <si>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</si>
  <si>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</si>
  <si>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</si>
  <si>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r>
      <t xml:space="preserve">QUYẾT TOÁN CHI BỔ SUNG TỪ NGÂN SÁCH CẤP TỈNH CHO NGÂN SÁCH TỪNG HUYỆN NĂM 2020
</t>
    </r>
    <r>
      <rPr>
        <i/>
        <sz val="16"/>
        <color theme="1"/>
        <rFont val="Times New Roman"/>
        <family val="1"/>
      </rPr>
      <t>(Quyết toán đã được Hội đồng nhân dân phê chuẩn)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</si>
</sst>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24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Arial Narrow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3"/>
      <name val="VNTime"/>
    </font>
    <font>
      <i/>
      <sz val="12"/>
      <color theme="1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2"/>
      <name val="VNI-Times"/>
    </font>
    <font>
      <sz val="12"/>
      <name val="VNI-Times"/>
    </font>
    <font>
      <b/>
      <sz val="10"/>
      <name val="Times New Roman"/>
      <family val="1"/>
    </font>
    <font>
      <b/>
      <u/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1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8" fillId="0" borderId="6" applyNumberFormat="0" applyFont="0" applyAlignment="0"/>
    <xf numFmtId="0" fontId="19" fillId="0" borderId="6" applyNumberFormat="0" applyFont="0" applyAlignment="0"/>
  </cellStyleXfs>
  <cellXfs count="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15" fillId="0" borderId="0" xfId="11"/>
    <xf numFmtId="0" fontId="1" fillId="0" borderId="0" xfId="0" applyFont="1"/>
    <xf numFmtId="0" fontId="5" fillId="0" borderId="0" xfId="0" applyFont="1" applyAlignment="1">
      <alignment horizontal="center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vertical="center" wrapText="1"/>
    </xf>
    <xf numFmtId="9" fontId="21" fillId="0" borderId="4" xfId="12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9" fontId="6" fillId="0" borderId="2" xfId="12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3" xfId="11" applyFont="1" applyBorder="1" applyAlignment="1">
      <alignment horizontal="center" vertical="center"/>
    </xf>
    <xf numFmtId="0" fontId="16" fillId="0" borderId="0" xfId="11" applyFont="1" applyAlignment="1">
      <alignment horizontal="center" vertical="center" wrapText="1"/>
    </xf>
  </cellXfs>
  <cellStyles count="16">
    <cellStyle name="Comma [0] 2" xfId="1" xr:uid="{00000000-0005-0000-0000-000001000000}"/>
    <cellStyle name="Comma 10 2" xfId="3" xr:uid="{00000000-0005-0000-0000-000002000000}"/>
    <cellStyle name="Comma 2" xfId="8" xr:uid="{00000000-0005-0000-0000-000003000000}"/>
    <cellStyle name="Comma 2 2 2 10" xfId="2" xr:uid="{00000000-0005-0000-0000-000004000000}"/>
    <cellStyle name="Currency 2" xfId="9" xr:uid="{00000000-0005-0000-0000-000005000000}"/>
    <cellStyle name="dtchi98" xfId="15" xr:uid="{00000000-0005-0000-0000-000006000000}"/>
    <cellStyle name="dtchi98c" xfId="14" xr:uid="{00000000-0005-0000-0000-000007000000}"/>
    <cellStyle name="Normal" xfId="0" builtinId="0"/>
    <cellStyle name="Normal 10" xfId="4" xr:uid="{00000000-0005-0000-0000-000009000000}"/>
    <cellStyle name="Normal 2" xfId="5" xr:uid="{00000000-0005-0000-0000-00000A000000}"/>
    <cellStyle name="Normal 23" xfId="13" xr:uid="{00000000-0005-0000-0000-00000B000000}"/>
    <cellStyle name="Normal 3" xfId="6" xr:uid="{00000000-0005-0000-0000-00000C000000}"/>
    <cellStyle name="Normal 4" xfId="11" xr:uid="{00000000-0005-0000-0000-00000D000000}"/>
    <cellStyle name="Normal 4 2 2" xfId="10" xr:uid="{00000000-0005-0000-0000-00000E000000}"/>
    <cellStyle name="Normal 7" xfId="7" xr:uid="{00000000-0005-0000-0000-00000F000000}"/>
    <cellStyle name="Percent 2" xfId="1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A20"/>
  <sheetViews>
    <sheetView tabSelected="1" zoomScale="80" zoomScaleNormal="80" workbookViewId="0">
      <selection activeCell="A3" sqref="A3:Z3"/>
    </sheetView>
  </sheetViews>
  <sheetFormatPr defaultColWidth="9" defaultRowHeight="15"/>
  <cols>
    <col min="1" max="1" width="5.42578125" style="3" customWidth="1"/>
    <col min="2" max="2" width="15.7109375" style="3" customWidth="1"/>
    <col min="3" max="3" width="10.42578125" style="3" customWidth="1"/>
    <col min="4" max="4" width="10" style="3" customWidth="1"/>
    <col min="5" max="5" width="8.28515625" style="3" customWidth="1"/>
    <col min="6" max="6" width="8.140625" style="3" customWidth="1"/>
    <col min="7" max="7" width="9.42578125" style="3" customWidth="1"/>
    <col min="8" max="8" width="6.7109375" style="3" customWidth="1"/>
    <col min="9" max="9" width="10.140625" style="3" bestFit="1" customWidth="1"/>
    <col min="10" max="10" width="7.7109375" style="3" customWidth="1"/>
    <col min="11" max="13" width="10.85546875" style="3" customWidth="1"/>
    <col min="14" max="14" width="7.7109375" style="3" customWidth="1"/>
    <col min="15" max="15" width="9.85546875" style="3" customWidth="1"/>
    <col min="16" max="16" width="11.5703125" style="3" customWidth="1"/>
    <col min="17" max="18" width="8.5703125" style="3" customWidth="1"/>
    <col min="19" max="19" width="7.140625" style="3" customWidth="1"/>
    <col min="20" max="20" width="7" style="3" customWidth="1"/>
    <col min="21" max="21" width="8.5703125" style="3" customWidth="1"/>
    <col min="22" max="22" width="6.85546875" style="3" customWidth="1"/>
    <col min="23" max="23" width="8" style="3" customWidth="1"/>
    <col min="24" max="24" width="7.140625" style="3" customWidth="1"/>
    <col min="25" max="25" width="8.85546875" style="3" customWidth="1"/>
    <col min="26" max="16384" width="9" style="3"/>
  </cols>
  <sheetData>
    <row r="1" spans="1:27" ht="18.75">
      <c r="A1" s="4" t="s">
        <v>21</v>
      </c>
      <c r="O1" s="2"/>
      <c r="P1" s="2"/>
      <c r="Q1" s="2"/>
      <c r="R1" s="2"/>
      <c r="S1" s="2"/>
      <c r="T1" s="2"/>
      <c r="U1" s="2"/>
      <c r="V1" s="17" t="s">
        <v>22</v>
      </c>
      <c r="W1" s="17"/>
      <c r="X1" s="17"/>
      <c r="Y1" s="17"/>
      <c r="Z1" s="17"/>
      <c r="AA1" s="2"/>
    </row>
    <row r="2" spans="1:27" ht="18.75">
      <c r="A2" s="4"/>
      <c r="U2" s="5"/>
      <c r="V2" s="5"/>
      <c r="W2" s="5"/>
      <c r="X2" s="5"/>
      <c r="Y2" s="5"/>
    </row>
    <row r="3" spans="1:27" ht="48.75" customHeight="1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7" ht="21.75" customHeight="1">
      <c r="X4" s="20" t="s">
        <v>3</v>
      </c>
      <c r="Y4" s="20"/>
      <c r="Z4" s="20"/>
    </row>
    <row r="5" spans="1:27">
      <c r="A5" s="19" t="s">
        <v>0</v>
      </c>
      <c r="B5" s="19" t="s">
        <v>23</v>
      </c>
      <c r="C5" s="19" t="s">
        <v>7</v>
      </c>
      <c r="D5" s="19"/>
      <c r="E5" s="19"/>
      <c r="F5" s="19"/>
      <c r="G5" s="19"/>
      <c r="H5" s="19"/>
      <c r="I5" s="19"/>
      <c r="J5" s="19"/>
      <c r="K5" s="19" t="s">
        <v>9</v>
      </c>
      <c r="L5" s="19"/>
      <c r="M5" s="19"/>
      <c r="N5" s="19"/>
      <c r="O5" s="19"/>
      <c r="P5" s="19"/>
      <c r="Q5" s="19"/>
      <c r="R5" s="19"/>
      <c r="S5" s="19" t="s">
        <v>24</v>
      </c>
      <c r="T5" s="19"/>
      <c r="U5" s="19"/>
      <c r="V5" s="19"/>
      <c r="W5" s="19"/>
      <c r="X5" s="19"/>
      <c r="Y5" s="19"/>
      <c r="Z5" s="19"/>
    </row>
    <row r="6" spans="1:27">
      <c r="A6" s="19"/>
      <c r="B6" s="19"/>
      <c r="C6" s="19" t="s">
        <v>4</v>
      </c>
      <c r="D6" s="19" t="s">
        <v>25</v>
      </c>
      <c r="E6" s="19" t="s">
        <v>10</v>
      </c>
      <c r="F6" s="19"/>
      <c r="G6" s="19"/>
      <c r="H6" s="19"/>
      <c r="I6" s="19"/>
      <c r="J6" s="19"/>
      <c r="K6" s="19" t="s">
        <v>4</v>
      </c>
      <c r="L6" s="19" t="s">
        <v>25</v>
      </c>
      <c r="M6" s="19" t="s">
        <v>10</v>
      </c>
      <c r="N6" s="19"/>
      <c r="O6" s="19"/>
      <c r="P6" s="19"/>
      <c r="Q6" s="19"/>
      <c r="R6" s="19"/>
      <c r="S6" s="19" t="s">
        <v>4</v>
      </c>
      <c r="T6" s="19" t="s">
        <v>25</v>
      </c>
      <c r="U6" s="19" t="s">
        <v>10</v>
      </c>
      <c r="V6" s="19"/>
      <c r="W6" s="19"/>
      <c r="X6" s="19"/>
      <c r="Y6" s="19"/>
      <c r="Z6" s="19"/>
    </row>
    <row r="7" spans="1:27">
      <c r="A7" s="19"/>
      <c r="B7" s="19"/>
      <c r="C7" s="19"/>
      <c r="D7" s="19"/>
      <c r="E7" s="19" t="s">
        <v>4</v>
      </c>
      <c r="F7" s="19" t="s">
        <v>11</v>
      </c>
      <c r="G7" s="19"/>
      <c r="H7" s="19" t="s">
        <v>26</v>
      </c>
      <c r="I7" s="19" t="s">
        <v>27</v>
      </c>
      <c r="J7" s="19" t="s">
        <v>28</v>
      </c>
      <c r="K7" s="19"/>
      <c r="L7" s="19"/>
      <c r="M7" s="19" t="s">
        <v>4</v>
      </c>
      <c r="N7" s="19" t="s">
        <v>11</v>
      </c>
      <c r="O7" s="19"/>
      <c r="P7" s="19" t="s">
        <v>26</v>
      </c>
      <c r="Q7" s="19" t="s">
        <v>27</v>
      </c>
      <c r="R7" s="19" t="s">
        <v>28</v>
      </c>
      <c r="S7" s="19"/>
      <c r="T7" s="19"/>
      <c r="U7" s="19" t="s">
        <v>4</v>
      </c>
      <c r="V7" s="19" t="s">
        <v>11</v>
      </c>
      <c r="W7" s="19"/>
      <c r="X7" s="18" t="s">
        <v>26</v>
      </c>
      <c r="Y7" s="18" t="s">
        <v>27</v>
      </c>
      <c r="Z7" s="18" t="s">
        <v>28</v>
      </c>
    </row>
    <row r="8" spans="1:27" ht="89.25" customHeight="1">
      <c r="A8" s="19"/>
      <c r="B8" s="19"/>
      <c r="C8" s="19"/>
      <c r="D8" s="19"/>
      <c r="E8" s="19"/>
      <c r="F8" s="1" t="s">
        <v>8</v>
      </c>
      <c r="G8" s="1" t="s">
        <v>6</v>
      </c>
      <c r="H8" s="19"/>
      <c r="I8" s="19"/>
      <c r="J8" s="19"/>
      <c r="K8" s="19"/>
      <c r="L8" s="19"/>
      <c r="M8" s="19"/>
      <c r="N8" s="1" t="s">
        <v>8</v>
      </c>
      <c r="O8" s="1" t="s">
        <v>6</v>
      </c>
      <c r="P8" s="19"/>
      <c r="Q8" s="19"/>
      <c r="R8" s="19"/>
      <c r="S8" s="19"/>
      <c r="T8" s="19"/>
      <c r="U8" s="19"/>
      <c r="V8" s="1" t="s">
        <v>8</v>
      </c>
      <c r="W8" s="1" t="s">
        <v>6</v>
      </c>
      <c r="X8" s="18"/>
      <c r="Y8" s="18"/>
      <c r="Z8" s="18"/>
    </row>
    <row r="9" spans="1:27" ht="15.75" customHeight="1">
      <c r="A9" s="14" t="s">
        <v>1</v>
      </c>
      <c r="B9" s="14" t="s">
        <v>2</v>
      </c>
      <c r="C9" s="14">
        <v>1</v>
      </c>
      <c r="D9" s="14">
        <v>2</v>
      </c>
      <c r="E9" s="14" t="s">
        <v>29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 t="s">
        <v>30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 t="s">
        <v>31</v>
      </c>
      <c r="T9" s="14" t="s">
        <v>32</v>
      </c>
      <c r="U9" s="14" t="s">
        <v>33</v>
      </c>
      <c r="V9" s="14" t="s">
        <v>34</v>
      </c>
      <c r="W9" s="14" t="s">
        <v>35</v>
      </c>
      <c r="X9" s="14" t="s">
        <v>36</v>
      </c>
      <c r="Y9" s="14" t="s">
        <v>37</v>
      </c>
      <c r="Z9" s="14" t="s">
        <v>38</v>
      </c>
    </row>
    <row r="10" spans="1:27">
      <c r="A10" s="6"/>
      <c r="B10" s="7" t="s">
        <v>5</v>
      </c>
      <c r="C10" s="8">
        <f>SUM(C11:C19)</f>
        <v>1506288</v>
      </c>
      <c r="D10" s="8">
        <f t="shared" ref="D10:N10" si="0">SUM(D11:D19)</f>
        <v>1347908</v>
      </c>
      <c r="E10" s="8">
        <f>SUM(E11:E19)</f>
        <v>158380</v>
      </c>
      <c r="F10" s="8">
        <f t="shared" si="0"/>
        <v>0</v>
      </c>
      <c r="G10" s="8">
        <f t="shared" si="0"/>
        <v>158380</v>
      </c>
      <c r="H10" s="8">
        <f t="shared" si="0"/>
        <v>0</v>
      </c>
      <c r="I10" s="8">
        <f t="shared" si="0"/>
        <v>158380</v>
      </c>
      <c r="J10" s="8">
        <f t="shared" si="0"/>
        <v>0</v>
      </c>
      <c r="K10" s="8">
        <f>SUM(K11:K19)</f>
        <v>3309861.2277159998</v>
      </c>
      <c r="L10" s="8">
        <f t="shared" si="0"/>
        <v>1347908</v>
      </c>
      <c r="M10" s="8">
        <f t="shared" si="0"/>
        <v>1961953.2277160003</v>
      </c>
      <c r="N10" s="8">
        <f t="shared" si="0"/>
        <v>0</v>
      </c>
      <c r="O10" s="8">
        <f>SUM(O11:O19)</f>
        <v>1961953.2277160003</v>
      </c>
      <c r="P10" s="8">
        <f t="shared" ref="P10:R10" si="1">SUM(P11:P19)</f>
        <v>1272436.6477930001</v>
      </c>
      <c r="Q10" s="8">
        <f t="shared" si="1"/>
        <v>480228.98835400009</v>
      </c>
      <c r="R10" s="8">
        <f t="shared" si="1"/>
        <v>209287.59156899995</v>
      </c>
      <c r="S10" s="9">
        <f>K10/C10</f>
        <v>2.197362806924041</v>
      </c>
      <c r="T10" s="9">
        <f t="shared" ref="T10:Y19" si="2">L10/D10</f>
        <v>1</v>
      </c>
      <c r="U10" s="9">
        <f t="shared" si="2"/>
        <v>12.387632451799471</v>
      </c>
      <c r="V10" s="9"/>
      <c r="W10" s="9">
        <f t="shared" si="2"/>
        <v>12.387632451799471</v>
      </c>
      <c r="X10" s="9"/>
      <c r="Y10" s="9">
        <f t="shared" si="2"/>
        <v>3.0321315087384777</v>
      </c>
      <c r="Z10" s="9"/>
    </row>
    <row r="11" spans="1:27">
      <c r="A11" s="10">
        <v>1</v>
      </c>
      <c r="B11" s="11" t="s">
        <v>12</v>
      </c>
      <c r="C11" s="12">
        <f>D11+E11</f>
        <v>37981</v>
      </c>
      <c r="D11" s="12">
        <v>16901</v>
      </c>
      <c r="E11" s="12">
        <f>F11+G11</f>
        <v>21080</v>
      </c>
      <c r="F11" s="12"/>
      <c r="G11" s="12">
        <f>SUM(H11:J11)</f>
        <v>21080</v>
      </c>
      <c r="H11" s="12"/>
      <c r="I11" s="12">
        <v>21080</v>
      </c>
      <c r="J11" s="12"/>
      <c r="K11" s="12">
        <f>L11+M11</f>
        <v>235045.71589999998</v>
      </c>
      <c r="L11" s="12">
        <v>16901</v>
      </c>
      <c r="M11" s="12">
        <f>N11+O11</f>
        <v>218144.71589999998</v>
      </c>
      <c r="N11" s="12"/>
      <c r="O11" s="12">
        <f>SUM(P11:R11)</f>
        <v>218144.71589999998</v>
      </c>
      <c r="P11" s="12">
        <v>129103.35400000001</v>
      </c>
      <c r="Q11" s="12">
        <v>49554.279299999995</v>
      </c>
      <c r="R11" s="12">
        <v>39487.082600000002</v>
      </c>
      <c r="S11" s="13">
        <f t="shared" ref="S11:S19" si="3">K11/C11</f>
        <v>6.188507830230904</v>
      </c>
      <c r="T11" s="13">
        <f t="shared" si="2"/>
        <v>1</v>
      </c>
      <c r="U11" s="13">
        <f t="shared" si="2"/>
        <v>10.348421057874761</v>
      </c>
      <c r="V11" s="13"/>
      <c r="W11" s="13">
        <f t="shared" si="2"/>
        <v>10.348421057874761</v>
      </c>
      <c r="X11" s="13"/>
      <c r="Y11" s="13">
        <f t="shared" si="2"/>
        <v>2.3507722628083489</v>
      </c>
      <c r="Z11" s="13"/>
    </row>
    <row r="12" spans="1:27" ht="15" customHeight="1">
      <c r="A12" s="10">
        <v>2</v>
      </c>
      <c r="B12" s="11" t="s">
        <v>13</v>
      </c>
      <c r="C12" s="12">
        <f t="shared" ref="C12:C19" si="4">D12+E12</f>
        <v>133552</v>
      </c>
      <c r="D12" s="12">
        <v>101052</v>
      </c>
      <c r="E12" s="12">
        <f t="shared" ref="E12:E19" si="5">F12+G12</f>
        <v>32500</v>
      </c>
      <c r="F12" s="12"/>
      <c r="G12" s="12">
        <f t="shared" ref="G12:G19" si="6">SUM(H12:J12)</f>
        <v>32500</v>
      </c>
      <c r="H12" s="12"/>
      <c r="I12" s="12">
        <v>32500</v>
      </c>
      <c r="J12" s="12"/>
      <c r="K12" s="12">
        <f t="shared" ref="K12:K19" si="7">L12+M12</f>
        <v>290541.70324800001</v>
      </c>
      <c r="L12" s="12">
        <v>101052</v>
      </c>
      <c r="M12" s="12">
        <f t="shared" ref="M12:M19" si="8">N12+O12</f>
        <v>189489.70324800003</v>
      </c>
      <c r="N12" s="12"/>
      <c r="O12" s="12">
        <f t="shared" ref="O12:O19" si="9">SUM(P12:R12)</f>
        <v>189489.70324800003</v>
      </c>
      <c r="P12" s="12">
        <v>94912.283926999997</v>
      </c>
      <c r="Q12" s="12">
        <v>84890.038193000015</v>
      </c>
      <c r="R12" s="12">
        <v>9687.3811280000009</v>
      </c>
      <c r="S12" s="13">
        <f t="shared" si="3"/>
        <v>2.1754949626213009</v>
      </c>
      <c r="T12" s="13">
        <f t="shared" si="2"/>
        <v>1</v>
      </c>
      <c r="U12" s="13">
        <f t="shared" si="2"/>
        <v>5.8304524076307702</v>
      </c>
      <c r="V12" s="13"/>
      <c r="W12" s="13">
        <f t="shared" si="2"/>
        <v>5.8304524076307702</v>
      </c>
      <c r="X12" s="13"/>
      <c r="Y12" s="13">
        <f t="shared" si="2"/>
        <v>2.6120011751692314</v>
      </c>
      <c r="Z12" s="13"/>
    </row>
    <row r="13" spans="1:27" ht="15" customHeight="1">
      <c r="A13" s="10">
        <v>3</v>
      </c>
      <c r="B13" s="11" t="s">
        <v>14</v>
      </c>
      <c r="C13" s="12">
        <f t="shared" si="4"/>
        <v>314986</v>
      </c>
      <c r="D13" s="12">
        <v>304136</v>
      </c>
      <c r="E13" s="12">
        <f t="shared" si="5"/>
        <v>10850</v>
      </c>
      <c r="F13" s="12"/>
      <c r="G13" s="12">
        <f t="shared" si="6"/>
        <v>10850</v>
      </c>
      <c r="H13" s="12"/>
      <c r="I13" s="12">
        <v>10850</v>
      </c>
      <c r="J13" s="12"/>
      <c r="K13" s="12">
        <f t="shared" si="7"/>
        <v>522557.636535</v>
      </c>
      <c r="L13" s="12">
        <v>304136</v>
      </c>
      <c r="M13" s="12">
        <f t="shared" si="8"/>
        <v>218421.636535</v>
      </c>
      <c r="N13" s="12"/>
      <c r="O13" s="12">
        <f t="shared" si="9"/>
        <v>218421.636535</v>
      </c>
      <c r="P13" s="12">
        <v>117696.90899900001</v>
      </c>
      <c r="Q13" s="12">
        <v>47952.179336000001</v>
      </c>
      <c r="R13" s="12">
        <v>52772.548199999997</v>
      </c>
      <c r="S13" s="13">
        <f t="shared" si="3"/>
        <v>1.658986864606681</v>
      </c>
      <c r="T13" s="13">
        <f t="shared" si="2"/>
        <v>1</v>
      </c>
      <c r="U13" s="13">
        <f t="shared" si="2"/>
        <v>20.131026408755758</v>
      </c>
      <c r="V13" s="13"/>
      <c r="W13" s="13">
        <f t="shared" si="2"/>
        <v>20.131026408755758</v>
      </c>
      <c r="X13" s="13"/>
      <c r="Y13" s="13">
        <f t="shared" si="2"/>
        <v>4.4195556991705072</v>
      </c>
      <c r="Z13" s="13"/>
    </row>
    <row r="14" spans="1:27" ht="15" customHeight="1">
      <c r="A14" s="10">
        <v>4</v>
      </c>
      <c r="B14" s="11" t="s">
        <v>15</v>
      </c>
      <c r="C14" s="12">
        <f t="shared" si="4"/>
        <v>174181</v>
      </c>
      <c r="D14" s="12">
        <v>150041</v>
      </c>
      <c r="E14" s="12">
        <f t="shared" si="5"/>
        <v>24140</v>
      </c>
      <c r="F14" s="12"/>
      <c r="G14" s="12">
        <f t="shared" si="6"/>
        <v>24140</v>
      </c>
      <c r="H14" s="12"/>
      <c r="I14" s="12">
        <v>24140</v>
      </c>
      <c r="J14" s="12"/>
      <c r="K14" s="12">
        <f t="shared" si="7"/>
        <v>322992.98278099997</v>
      </c>
      <c r="L14" s="12">
        <v>150041</v>
      </c>
      <c r="M14" s="12">
        <f t="shared" si="8"/>
        <v>172951.982781</v>
      </c>
      <c r="N14" s="12"/>
      <c r="O14" s="12">
        <f t="shared" si="9"/>
        <v>172951.982781</v>
      </c>
      <c r="P14" s="12">
        <v>116032.99913900001</v>
      </c>
      <c r="Q14" s="12">
        <v>52353.884441999995</v>
      </c>
      <c r="R14" s="12">
        <v>4565.0991999999997</v>
      </c>
      <c r="S14" s="13">
        <f t="shared" si="3"/>
        <v>1.8543525572881081</v>
      </c>
      <c r="T14" s="13">
        <f t="shared" si="2"/>
        <v>1</v>
      </c>
      <c r="U14" s="13">
        <f t="shared" si="2"/>
        <v>7.1645394689726594</v>
      </c>
      <c r="V14" s="13"/>
      <c r="W14" s="13">
        <f t="shared" si="2"/>
        <v>7.1645394689726594</v>
      </c>
      <c r="X14" s="13"/>
      <c r="Y14" s="13">
        <f t="shared" si="2"/>
        <v>2.1687607473902233</v>
      </c>
      <c r="Z14" s="13"/>
    </row>
    <row r="15" spans="1:27">
      <c r="A15" s="10">
        <v>5</v>
      </c>
      <c r="B15" s="11" t="s">
        <v>16</v>
      </c>
      <c r="C15" s="12">
        <f t="shared" si="4"/>
        <v>187158</v>
      </c>
      <c r="D15" s="12">
        <v>160278</v>
      </c>
      <c r="E15" s="12">
        <f t="shared" si="5"/>
        <v>26880</v>
      </c>
      <c r="F15" s="12"/>
      <c r="G15" s="12">
        <f t="shared" si="6"/>
        <v>26880</v>
      </c>
      <c r="H15" s="12"/>
      <c r="I15" s="12">
        <v>26880</v>
      </c>
      <c r="J15" s="12"/>
      <c r="K15" s="12">
        <f t="shared" si="7"/>
        <v>541893.81920700008</v>
      </c>
      <c r="L15" s="12">
        <v>160278</v>
      </c>
      <c r="M15" s="12">
        <f t="shared" si="8"/>
        <v>381615.81920700002</v>
      </c>
      <c r="N15" s="12"/>
      <c r="O15" s="12">
        <f t="shared" si="9"/>
        <v>381615.81920700002</v>
      </c>
      <c r="P15" s="12">
        <v>290754</v>
      </c>
      <c r="Q15" s="12">
        <v>59803.876426000032</v>
      </c>
      <c r="R15" s="12">
        <v>31057.942781000002</v>
      </c>
      <c r="S15" s="13">
        <f t="shared" si="3"/>
        <v>2.8953815450421572</v>
      </c>
      <c r="T15" s="13">
        <f t="shared" si="2"/>
        <v>1</v>
      </c>
      <c r="U15" s="13">
        <f t="shared" si="2"/>
        <v>14.197017083593751</v>
      </c>
      <c r="V15" s="13"/>
      <c r="W15" s="13">
        <f t="shared" si="2"/>
        <v>14.197017083593751</v>
      </c>
      <c r="X15" s="13"/>
      <c r="Y15" s="13">
        <f t="shared" si="2"/>
        <v>2.2248465932291679</v>
      </c>
      <c r="Z15" s="13"/>
    </row>
    <row r="16" spans="1:27">
      <c r="A16" s="10">
        <v>6</v>
      </c>
      <c r="B16" s="11" t="s">
        <v>17</v>
      </c>
      <c r="C16" s="12">
        <f t="shared" si="4"/>
        <v>180906</v>
      </c>
      <c r="D16" s="12">
        <v>173146</v>
      </c>
      <c r="E16" s="12">
        <f t="shared" si="5"/>
        <v>7760</v>
      </c>
      <c r="F16" s="12"/>
      <c r="G16" s="12">
        <f t="shared" si="6"/>
        <v>7760</v>
      </c>
      <c r="H16" s="12"/>
      <c r="I16" s="12">
        <v>7760</v>
      </c>
      <c r="J16" s="12"/>
      <c r="K16" s="12">
        <f t="shared" si="7"/>
        <v>397861.69379699999</v>
      </c>
      <c r="L16" s="12">
        <v>173146</v>
      </c>
      <c r="M16" s="12">
        <f t="shared" si="8"/>
        <v>224715.69379700001</v>
      </c>
      <c r="N16" s="12"/>
      <c r="O16" s="12">
        <f t="shared" si="9"/>
        <v>224715.69379700001</v>
      </c>
      <c r="P16" s="12">
        <v>184841.289728</v>
      </c>
      <c r="Q16" s="12">
        <v>36477.281569000013</v>
      </c>
      <c r="R16" s="12">
        <v>3397.1224999999999</v>
      </c>
      <c r="S16" s="13">
        <f t="shared" si="3"/>
        <v>2.1992730688700206</v>
      </c>
      <c r="T16" s="13">
        <f t="shared" si="2"/>
        <v>1</v>
      </c>
      <c r="U16" s="13">
        <f t="shared" si="2"/>
        <v>28.958207963530931</v>
      </c>
      <c r="V16" s="13"/>
      <c r="W16" s="13">
        <f t="shared" si="2"/>
        <v>28.958207963530931</v>
      </c>
      <c r="X16" s="13"/>
      <c r="Y16" s="13">
        <f t="shared" si="2"/>
        <v>4.7006806145618576</v>
      </c>
      <c r="Z16" s="13"/>
    </row>
    <row r="17" spans="1:26">
      <c r="A17" s="10">
        <v>7</v>
      </c>
      <c r="B17" s="11" t="s">
        <v>18</v>
      </c>
      <c r="C17" s="12">
        <f t="shared" si="4"/>
        <v>201594</v>
      </c>
      <c r="D17" s="12">
        <v>191544</v>
      </c>
      <c r="E17" s="12">
        <f t="shared" si="5"/>
        <v>10050</v>
      </c>
      <c r="F17" s="12"/>
      <c r="G17" s="12">
        <f t="shared" si="6"/>
        <v>10050</v>
      </c>
      <c r="H17" s="12"/>
      <c r="I17" s="12">
        <v>10050</v>
      </c>
      <c r="J17" s="12"/>
      <c r="K17" s="12">
        <f t="shared" si="7"/>
        <v>359664.87898799998</v>
      </c>
      <c r="L17" s="12">
        <v>191544</v>
      </c>
      <c r="M17" s="12">
        <f t="shared" si="8"/>
        <v>168120.87898800001</v>
      </c>
      <c r="N17" s="12"/>
      <c r="O17" s="12">
        <f t="shared" si="9"/>
        <v>168120.87898800001</v>
      </c>
      <c r="P17" s="12">
        <v>115878</v>
      </c>
      <c r="Q17" s="12">
        <v>42333.663988000015</v>
      </c>
      <c r="R17" s="12">
        <v>9909.2150000000001</v>
      </c>
      <c r="S17" s="13">
        <f t="shared" si="3"/>
        <v>1.7841050774725438</v>
      </c>
      <c r="T17" s="13">
        <f t="shared" si="2"/>
        <v>1</v>
      </c>
      <c r="U17" s="13">
        <f t="shared" si="2"/>
        <v>16.728445670447762</v>
      </c>
      <c r="V17" s="13"/>
      <c r="W17" s="13">
        <f t="shared" si="2"/>
        <v>16.728445670447762</v>
      </c>
      <c r="X17" s="13"/>
      <c r="Y17" s="13">
        <f t="shared" si="2"/>
        <v>4.2123048744278622</v>
      </c>
      <c r="Z17" s="13"/>
    </row>
    <row r="18" spans="1:26">
      <c r="A18" s="10">
        <v>8</v>
      </c>
      <c r="B18" s="11" t="s">
        <v>19</v>
      </c>
      <c r="C18" s="12">
        <f t="shared" si="4"/>
        <v>160710</v>
      </c>
      <c r="D18" s="12">
        <v>145010</v>
      </c>
      <c r="E18" s="12">
        <f t="shared" si="5"/>
        <v>15700</v>
      </c>
      <c r="F18" s="12"/>
      <c r="G18" s="12">
        <f t="shared" si="6"/>
        <v>15700</v>
      </c>
      <c r="H18" s="12"/>
      <c r="I18" s="12">
        <v>15700</v>
      </c>
      <c r="J18" s="12"/>
      <c r="K18" s="12">
        <f t="shared" si="7"/>
        <v>276171.67285999999</v>
      </c>
      <c r="L18" s="12">
        <v>145010</v>
      </c>
      <c r="M18" s="12">
        <f t="shared" si="8"/>
        <v>131161.67285999999</v>
      </c>
      <c r="N18" s="12"/>
      <c r="O18" s="12">
        <f t="shared" si="9"/>
        <v>131161.67285999999</v>
      </c>
      <c r="P18" s="12">
        <v>49825.811999999998</v>
      </c>
      <c r="Q18" s="12">
        <v>75980.430699999997</v>
      </c>
      <c r="R18" s="12">
        <v>5355.4301599999999</v>
      </c>
      <c r="S18" s="13">
        <f t="shared" si="3"/>
        <v>1.7184473452803186</v>
      </c>
      <c r="T18" s="13">
        <f t="shared" si="2"/>
        <v>1</v>
      </c>
      <c r="U18" s="13">
        <f t="shared" si="2"/>
        <v>8.3542466789808909</v>
      </c>
      <c r="V18" s="13"/>
      <c r="W18" s="13">
        <f t="shared" si="2"/>
        <v>8.3542466789808909</v>
      </c>
      <c r="X18" s="13"/>
      <c r="Y18" s="13">
        <f t="shared" si="2"/>
        <v>4.8395178789808915</v>
      </c>
      <c r="Z18" s="13"/>
    </row>
    <row r="19" spans="1:26">
      <c r="A19" s="10">
        <v>9</v>
      </c>
      <c r="B19" s="11" t="s">
        <v>20</v>
      </c>
      <c r="C19" s="12">
        <f t="shared" si="4"/>
        <v>115220</v>
      </c>
      <c r="D19" s="12">
        <v>105800</v>
      </c>
      <c r="E19" s="12">
        <f t="shared" si="5"/>
        <v>9420</v>
      </c>
      <c r="F19" s="12"/>
      <c r="G19" s="12">
        <f t="shared" si="6"/>
        <v>9420</v>
      </c>
      <c r="H19" s="12"/>
      <c r="I19" s="12">
        <v>9420</v>
      </c>
      <c r="J19" s="12"/>
      <c r="K19" s="12">
        <f t="shared" si="7"/>
        <v>363131.12439999997</v>
      </c>
      <c r="L19" s="12">
        <v>105800</v>
      </c>
      <c r="M19" s="12">
        <f t="shared" si="8"/>
        <v>257331.1244</v>
      </c>
      <c r="N19" s="12"/>
      <c r="O19" s="12">
        <f t="shared" si="9"/>
        <v>257331.1244</v>
      </c>
      <c r="P19" s="12">
        <v>173392</v>
      </c>
      <c r="Q19" s="12">
        <v>30883.354400000011</v>
      </c>
      <c r="R19" s="12">
        <v>53055.77</v>
      </c>
      <c r="S19" s="13">
        <f t="shared" si="3"/>
        <v>3.1516327408436031</v>
      </c>
      <c r="T19" s="13">
        <f t="shared" si="2"/>
        <v>1</v>
      </c>
      <c r="U19" s="13">
        <f t="shared" si="2"/>
        <v>27.317529129511676</v>
      </c>
      <c r="V19" s="13"/>
      <c r="W19" s="13">
        <f t="shared" si="2"/>
        <v>27.317529129511676</v>
      </c>
      <c r="X19" s="13"/>
      <c r="Y19" s="13">
        <f t="shared" si="2"/>
        <v>3.2784877282377933</v>
      </c>
      <c r="Z19" s="13"/>
    </row>
    <row r="20" spans="1:26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</sheetData>
  <mergeCells count="32">
    <mergeCell ref="A5:A8"/>
    <mergeCell ref="B5:B8"/>
    <mergeCell ref="C5:J5"/>
    <mergeCell ref="K5:R5"/>
    <mergeCell ref="S5:Z5"/>
    <mergeCell ref="C6:C8"/>
    <mergeCell ref="D6:D8"/>
    <mergeCell ref="E6:J6"/>
    <mergeCell ref="K6:K8"/>
    <mergeCell ref="L6:L8"/>
    <mergeCell ref="M6:R6"/>
    <mergeCell ref="S6:S8"/>
    <mergeCell ref="T6:T8"/>
    <mergeCell ref="U6:Z6"/>
    <mergeCell ref="E7:E8"/>
    <mergeCell ref="F7:G7"/>
    <mergeCell ref="X7:X8"/>
    <mergeCell ref="Y7:Y8"/>
    <mergeCell ref="Z7:Z8"/>
    <mergeCell ref="V1:Z1"/>
    <mergeCell ref="P7:P8"/>
    <mergeCell ref="Q7:Q8"/>
    <mergeCell ref="R7:R8"/>
    <mergeCell ref="U7:U8"/>
    <mergeCell ref="V7:W7"/>
    <mergeCell ref="X4:Z4"/>
    <mergeCell ref="A3:Z3"/>
    <mergeCell ref="H7:H8"/>
    <mergeCell ref="I7:I8"/>
    <mergeCell ref="J7:J8"/>
    <mergeCell ref="M7:M8"/>
    <mergeCell ref="N7:O7"/>
  </mergeCells>
  <printOptions horizontalCentered="1"/>
  <pageMargins left="0.43307086614173229" right="0.23622047244094491" top="0.74803149606299213" bottom="0.43307086614173229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2021-12-31T06:54:43Z</cp:lastPrinted>
  <dcterms:created xsi:type="dcterms:W3CDTF">2017-04-26T02:19:00Z</dcterms:created>
  <dcterms:modified xsi:type="dcterms:W3CDTF">2023-01-17T03:34:56Z</dcterms:modified>
</cp:coreProperties>
</file>