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QTNS DP\2020\"/>
    </mc:Choice>
  </mc:AlternateContent>
  <xr:revisionPtr revIDLastSave="0" documentId="13_ncr:1_{4871AD2E-E7F3-4E37-A822-53CF52D9AE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68" sheetId="69" r:id="rId1"/>
  </sheets>
  <definedNames>
    <definedName name="_xlnm.Print_Area" localSheetId="0">'68'!$A$1:$AS$54</definedName>
    <definedName name="_xlnm.Print_Titles" localSheetId="0">'68'!$A:$B,'68'!$6:$11</definedName>
  </definedNames>
  <calcPr calcId="181029"/>
</workbook>
</file>

<file path=xl/calcChain.xml><?xml version="1.0" encoding="utf-8"?>
<calcChain xmlns="http://schemas.openxmlformats.org/spreadsheetml/2006/main">
  <c r="AH53" i="69" l="1"/>
  <c r="AE53" i="69"/>
  <c r="AA53" i="69"/>
  <c r="X53" i="69"/>
  <c r="U53" i="69" s="1"/>
  <c r="Q53" i="69"/>
  <c r="N53" i="69"/>
  <c r="J53" i="69"/>
  <c r="G53" i="69"/>
  <c r="F53" i="69" s="1"/>
  <c r="AH52" i="69"/>
  <c r="AE52" i="69"/>
  <c r="AD52" i="69"/>
  <c r="AA52" i="69"/>
  <c r="V52" i="69" s="1"/>
  <c r="X52" i="69"/>
  <c r="Q52" i="69"/>
  <c r="N52" i="69"/>
  <c r="J52" i="69"/>
  <c r="G52" i="69"/>
  <c r="AH51" i="69"/>
  <c r="AE51" i="69"/>
  <c r="AA51" i="69"/>
  <c r="X51" i="69"/>
  <c r="Q51" i="69"/>
  <c r="N51" i="69"/>
  <c r="J51" i="69"/>
  <c r="G51" i="69"/>
  <c r="AH50" i="69"/>
  <c r="AE50" i="69"/>
  <c r="AA50" i="69"/>
  <c r="X50" i="69"/>
  <c r="Q50" i="69"/>
  <c r="N50" i="69"/>
  <c r="J50" i="69"/>
  <c r="G50" i="69"/>
  <c r="AH49" i="69"/>
  <c r="AE49" i="69"/>
  <c r="AD49" i="69" s="1"/>
  <c r="AA49" i="69"/>
  <c r="V49" i="69" s="1"/>
  <c r="X49" i="69"/>
  <c r="Q49" i="69"/>
  <c r="N49" i="69"/>
  <c r="M49" i="69"/>
  <c r="J49" i="69"/>
  <c r="G49" i="69"/>
  <c r="AH48" i="69"/>
  <c r="V48" i="69" s="1"/>
  <c r="AE48" i="69"/>
  <c r="AD48" i="69" s="1"/>
  <c r="AA48" i="69"/>
  <c r="X48" i="69"/>
  <c r="Q48" i="69"/>
  <c r="N48" i="69"/>
  <c r="J48" i="69"/>
  <c r="G48" i="69"/>
  <c r="F48" i="69" s="1"/>
  <c r="AH47" i="69"/>
  <c r="AE47" i="69"/>
  <c r="AA47" i="69"/>
  <c r="X47" i="69"/>
  <c r="Q47" i="69"/>
  <c r="M47" i="69" s="1"/>
  <c r="N47" i="69"/>
  <c r="J47" i="69"/>
  <c r="G47" i="69"/>
  <c r="F47" i="69" s="1"/>
  <c r="AH46" i="69"/>
  <c r="AE46" i="69"/>
  <c r="AA46" i="69"/>
  <c r="X46" i="69"/>
  <c r="Q46" i="69"/>
  <c r="N46" i="69"/>
  <c r="J46" i="69"/>
  <c r="G46" i="69"/>
  <c r="AH45" i="69"/>
  <c r="AE45" i="69"/>
  <c r="AA45" i="69"/>
  <c r="X45" i="69"/>
  <c r="W45" i="69" s="1"/>
  <c r="Q45" i="69"/>
  <c r="N45" i="69"/>
  <c r="J45" i="69"/>
  <c r="G45" i="69"/>
  <c r="F45" i="69" s="1"/>
  <c r="AJ44" i="69"/>
  <c r="AJ12" i="69" s="1"/>
  <c r="AI44" i="69"/>
  <c r="AG44" i="69"/>
  <c r="AF44" i="69"/>
  <c r="AC44" i="69"/>
  <c r="AB44" i="69"/>
  <c r="Z44" i="69"/>
  <c r="Y44" i="69"/>
  <c r="S44" i="69"/>
  <c r="R44" i="69"/>
  <c r="P44" i="69"/>
  <c r="P12" i="69" s="1"/>
  <c r="O44" i="69"/>
  <c r="O12" i="69" s="1"/>
  <c r="L44" i="69"/>
  <c r="K44" i="69"/>
  <c r="I44" i="69"/>
  <c r="H44" i="69"/>
  <c r="AH43" i="69"/>
  <c r="AE43" i="69"/>
  <c r="AA43" i="69"/>
  <c r="X43" i="69"/>
  <c r="W43" i="69" s="1"/>
  <c r="Q43" i="69"/>
  <c r="N43" i="69"/>
  <c r="J43" i="69"/>
  <c r="G43" i="69"/>
  <c r="D43" i="69"/>
  <c r="AH42" i="69"/>
  <c r="AE42" i="69"/>
  <c r="AD42" i="69" s="1"/>
  <c r="AA42" i="69"/>
  <c r="V42" i="69" s="1"/>
  <c r="AM42" i="69" s="1"/>
  <c r="X42" i="69"/>
  <c r="Q42" i="69"/>
  <c r="N42" i="69"/>
  <c r="M42" i="69" s="1"/>
  <c r="J42" i="69"/>
  <c r="E42" i="69" s="1"/>
  <c r="G42" i="69"/>
  <c r="F42" i="69" s="1"/>
  <c r="AH41" i="69"/>
  <c r="AE41" i="69"/>
  <c r="AA41" i="69"/>
  <c r="X41" i="69"/>
  <c r="Q41" i="69"/>
  <c r="N41" i="69"/>
  <c r="M41" i="69" s="1"/>
  <c r="J41" i="69"/>
  <c r="G41" i="69"/>
  <c r="D41" i="69" s="1"/>
  <c r="AH40" i="69"/>
  <c r="AE40" i="69"/>
  <c r="AA40" i="69"/>
  <c r="X40" i="69"/>
  <c r="U40" i="69" s="1"/>
  <c r="Q40" i="69"/>
  <c r="N40" i="69"/>
  <c r="M40" i="69" s="1"/>
  <c r="J40" i="69"/>
  <c r="G40" i="69"/>
  <c r="F40" i="69" s="1"/>
  <c r="AH39" i="69"/>
  <c r="AE39" i="69"/>
  <c r="AA39" i="69"/>
  <c r="X39" i="69"/>
  <c r="Q39" i="69"/>
  <c r="N39" i="69"/>
  <c r="J39" i="69"/>
  <c r="G39" i="69"/>
  <c r="D39" i="69" s="1"/>
  <c r="AH38" i="69"/>
  <c r="AE38" i="69"/>
  <c r="AA38" i="69"/>
  <c r="X38" i="69"/>
  <c r="Q38" i="69"/>
  <c r="N38" i="69"/>
  <c r="J38" i="69"/>
  <c r="E38" i="69" s="1"/>
  <c r="G38" i="69"/>
  <c r="F38" i="69" s="1"/>
  <c r="AH37" i="69"/>
  <c r="AS37" i="69" s="1"/>
  <c r="AE37" i="69"/>
  <c r="AD37" i="69" s="1"/>
  <c r="AA37" i="69"/>
  <c r="V37" i="69" s="1"/>
  <c r="X37" i="69"/>
  <c r="Q37" i="69"/>
  <c r="N37" i="69"/>
  <c r="M37" i="69" s="1"/>
  <c r="J37" i="69"/>
  <c r="G37" i="69"/>
  <c r="AH36" i="69"/>
  <c r="AE36" i="69"/>
  <c r="AD36" i="69" s="1"/>
  <c r="AA36" i="69"/>
  <c r="V36" i="69" s="1"/>
  <c r="X36" i="69"/>
  <c r="Q36" i="69"/>
  <c r="N36" i="69"/>
  <c r="J36" i="69"/>
  <c r="G36" i="69"/>
  <c r="AH35" i="69"/>
  <c r="AE35" i="69"/>
  <c r="AA35" i="69"/>
  <c r="X35" i="69"/>
  <c r="Q35" i="69"/>
  <c r="N35" i="69"/>
  <c r="M35" i="69" s="1"/>
  <c r="J35" i="69"/>
  <c r="G35" i="69"/>
  <c r="AH34" i="69"/>
  <c r="AE34" i="69"/>
  <c r="AD34" i="69" s="1"/>
  <c r="AA34" i="69"/>
  <c r="V34" i="69" s="1"/>
  <c r="X34" i="69"/>
  <c r="Q34" i="69"/>
  <c r="N34" i="69"/>
  <c r="J34" i="69"/>
  <c r="E34" i="69" s="1"/>
  <c r="G34" i="69"/>
  <c r="AH33" i="69"/>
  <c r="AE33" i="69"/>
  <c r="AA33" i="69"/>
  <c r="X33" i="69"/>
  <c r="Q33" i="69"/>
  <c r="N33" i="69"/>
  <c r="M33" i="69" s="1"/>
  <c r="J33" i="69"/>
  <c r="E33" i="69" s="1"/>
  <c r="G33" i="69"/>
  <c r="AH32" i="69"/>
  <c r="AE32" i="69"/>
  <c r="U32" i="69" s="1"/>
  <c r="AA32" i="69"/>
  <c r="X32" i="69"/>
  <c r="Q32" i="69"/>
  <c r="E32" i="69" s="1"/>
  <c r="N32" i="69"/>
  <c r="J32" i="69"/>
  <c r="G32" i="69"/>
  <c r="F32" i="69" s="1"/>
  <c r="AH31" i="69"/>
  <c r="AE31" i="69"/>
  <c r="AD31" i="69" s="1"/>
  <c r="AA31" i="69"/>
  <c r="X31" i="69"/>
  <c r="Q31" i="69"/>
  <c r="N31" i="69"/>
  <c r="J31" i="69"/>
  <c r="G31" i="69"/>
  <c r="AH30" i="69"/>
  <c r="AE30" i="69"/>
  <c r="AA30" i="69"/>
  <c r="X30" i="69"/>
  <c r="Q30" i="69"/>
  <c r="N30" i="69"/>
  <c r="J30" i="69"/>
  <c r="G30" i="69"/>
  <c r="AH29" i="69"/>
  <c r="AE29" i="69"/>
  <c r="AA29" i="69"/>
  <c r="X29" i="69"/>
  <c r="Q29" i="69"/>
  <c r="N29" i="69"/>
  <c r="J29" i="69"/>
  <c r="G29" i="69"/>
  <c r="F29" i="69" s="1"/>
  <c r="AH28" i="69"/>
  <c r="AE28" i="69"/>
  <c r="AD28" i="69" s="1"/>
  <c r="AA28" i="69"/>
  <c r="X28" i="69"/>
  <c r="Q28" i="69"/>
  <c r="N28" i="69"/>
  <c r="J28" i="69"/>
  <c r="G28" i="69"/>
  <c r="F28" i="69"/>
  <c r="AH27" i="69"/>
  <c r="AS27" i="69" s="1"/>
  <c r="AE27" i="69"/>
  <c r="AA27" i="69"/>
  <c r="X27" i="69"/>
  <c r="Q27" i="69"/>
  <c r="N27" i="69"/>
  <c r="J27" i="69"/>
  <c r="G27" i="69"/>
  <c r="AH26" i="69"/>
  <c r="AE26" i="69"/>
  <c r="AA26" i="69"/>
  <c r="X26" i="69"/>
  <c r="Q26" i="69"/>
  <c r="N26" i="69"/>
  <c r="J26" i="69"/>
  <c r="AP26" i="69" s="1"/>
  <c r="G26" i="69"/>
  <c r="AH25" i="69"/>
  <c r="V25" i="69" s="1"/>
  <c r="AE25" i="69"/>
  <c r="AA25" i="69"/>
  <c r="X25" i="69"/>
  <c r="U25" i="69" s="1"/>
  <c r="Q25" i="69"/>
  <c r="N25" i="69"/>
  <c r="J25" i="69"/>
  <c r="G25" i="69"/>
  <c r="D25" i="69" s="1"/>
  <c r="AH24" i="69"/>
  <c r="AE24" i="69"/>
  <c r="AA24" i="69"/>
  <c r="X24" i="69"/>
  <c r="Q24" i="69"/>
  <c r="N24" i="69"/>
  <c r="J24" i="69"/>
  <c r="G24" i="69"/>
  <c r="AH23" i="69"/>
  <c r="AE23" i="69"/>
  <c r="AA23" i="69"/>
  <c r="X23" i="69"/>
  <c r="Q23" i="69"/>
  <c r="N23" i="69"/>
  <c r="J23" i="69"/>
  <c r="G23" i="69"/>
  <c r="AH22" i="69"/>
  <c r="AE22" i="69"/>
  <c r="AA22" i="69"/>
  <c r="X22" i="69"/>
  <c r="W22" i="69" s="1"/>
  <c r="Q22" i="69"/>
  <c r="N22" i="69"/>
  <c r="J22" i="69"/>
  <c r="G22" i="69"/>
  <c r="AH21" i="69"/>
  <c r="AE21" i="69"/>
  <c r="AA21" i="69"/>
  <c r="X21" i="69"/>
  <c r="Q21" i="69"/>
  <c r="N21" i="69"/>
  <c r="J21" i="69"/>
  <c r="G21" i="69"/>
  <c r="AH20" i="69"/>
  <c r="AS20" i="69" s="1"/>
  <c r="AE20" i="69"/>
  <c r="AA20" i="69"/>
  <c r="X20" i="69"/>
  <c r="Q20" i="69"/>
  <c r="N20" i="69"/>
  <c r="J20" i="69"/>
  <c r="G20" i="69"/>
  <c r="F20" i="69" s="1"/>
  <c r="AH19" i="69"/>
  <c r="AE19" i="69"/>
  <c r="AA19" i="69"/>
  <c r="X19" i="69"/>
  <c r="W19" i="69" s="1"/>
  <c r="Q19" i="69"/>
  <c r="M19" i="69" s="1"/>
  <c r="N19" i="69"/>
  <c r="J19" i="69"/>
  <c r="G19" i="69"/>
  <c r="F19" i="69" s="1"/>
  <c r="AH18" i="69"/>
  <c r="AE18" i="69"/>
  <c r="AA18" i="69"/>
  <c r="X18" i="69"/>
  <c r="Q18" i="69"/>
  <c r="N18" i="69"/>
  <c r="J18" i="69"/>
  <c r="G18" i="69"/>
  <c r="F18" i="69" s="1"/>
  <c r="AH17" i="69"/>
  <c r="AE17" i="69"/>
  <c r="AA17" i="69"/>
  <c r="X17" i="69"/>
  <c r="Q17" i="69"/>
  <c r="N17" i="69"/>
  <c r="J17" i="69"/>
  <c r="G17" i="69"/>
  <c r="D17" i="69"/>
  <c r="AH16" i="69"/>
  <c r="AE16" i="69"/>
  <c r="AA16" i="69"/>
  <c r="X16" i="69"/>
  <c r="Q16" i="69"/>
  <c r="N16" i="69"/>
  <c r="M16" i="69" s="1"/>
  <c r="J16" i="69"/>
  <c r="E16" i="69" s="1"/>
  <c r="G16" i="69"/>
  <c r="F16" i="69" s="1"/>
  <c r="AH15" i="69"/>
  <c r="AS15" i="69" s="1"/>
  <c r="AE15" i="69"/>
  <c r="AD15" i="69" s="1"/>
  <c r="AA15" i="69"/>
  <c r="X15" i="69"/>
  <c r="Q15" i="69"/>
  <c r="N15" i="69"/>
  <c r="J15" i="69"/>
  <c r="G15" i="69"/>
  <c r="AH14" i="69"/>
  <c r="AE14" i="69"/>
  <c r="AD14" i="69" s="1"/>
  <c r="AA14" i="69"/>
  <c r="X14" i="69"/>
  <c r="Q14" i="69"/>
  <c r="N14" i="69"/>
  <c r="D14" i="69" s="1"/>
  <c r="J14" i="69"/>
  <c r="G14" i="69"/>
  <c r="AJ13" i="69"/>
  <c r="AI13" i="69"/>
  <c r="AG13" i="69"/>
  <c r="AF13" i="69"/>
  <c r="AC13" i="69"/>
  <c r="AB13" i="69"/>
  <c r="AB12" i="69" s="1"/>
  <c r="Z13" i="69"/>
  <c r="Y13" i="69"/>
  <c r="S13" i="69"/>
  <c r="R13" i="69"/>
  <c r="P13" i="69"/>
  <c r="O13" i="69"/>
  <c r="L13" i="69"/>
  <c r="K13" i="69"/>
  <c r="I13" i="69"/>
  <c r="H13" i="69"/>
  <c r="Y12" i="69"/>
  <c r="I12" i="69"/>
  <c r="AC12" i="69" l="1"/>
  <c r="AF12" i="69"/>
  <c r="E17" i="69"/>
  <c r="C17" i="69" s="1"/>
  <c r="E25" i="69"/>
  <c r="U28" i="69"/>
  <c r="D30" i="69"/>
  <c r="U30" i="69"/>
  <c r="T30" i="69" s="1"/>
  <c r="E43" i="69"/>
  <c r="E45" i="69"/>
  <c r="AP45" i="69"/>
  <c r="AP46" i="69"/>
  <c r="U48" i="69"/>
  <c r="AM25" i="69"/>
  <c r="L12" i="69"/>
  <c r="M29" i="69"/>
  <c r="U16" i="69"/>
  <c r="V17" i="69"/>
  <c r="V18" i="69"/>
  <c r="V20" i="69"/>
  <c r="E24" i="69"/>
  <c r="AP14" i="69"/>
  <c r="AS16" i="69"/>
  <c r="M17" i="69"/>
  <c r="AD18" i="69"/>
  <c r="AD20" i="69"/>
  <c r="D21" i="69"/>
  <c r="AD21" i="69"/>
  <c r="AD22" i="69"/>
  <c r="D23" i="69"/>
  <c r="D24" i="69"/>
  <c r="C24" i="69" s="1"/>
  <c r="M25" i="69"/>
  <c r="V30" i="69"/>
  <c r="V31" i="69"/>
  <c r="W32" i="69"/>
  <c r="F33" i="69"/>
  <c r="W33" i="69"/>
  <c r="W34" i="69"/>
  <c r="F35" i="69"/>
  <c r="W35" i="69"/>
  <c r="D36" i="69"/>
  <c r="U36" i="69"/>
  <c r="D37" i="69"/>
  <c r="AS40" i="69"/>
  <c r="V41" i="69"/>
  <c r="R12" i="69"/>
  <c r="AI12" i="69"/>
  <c r="D48" i="69"/>
  <c r="E49" i="69"/>
  <c r="F50" i="69"/>
  <c r="W50" i="69"/>
  <c r="AN50" i="69" s="1"/>
  <c r="F51" i="69"/>
  <c r="W51" i="69"/>
  <c r="V53" i="69"/>
  <c r="AM53" i="69" s="1"/>
  <c r="F15" i="69"/>
  <c r="AS41" i="69"/>
  <c r="M48" i="69"/>
  <c r="Q13" i="69"/>
  <c r="M23" i="69"/>
  <c r="D27" i="69"/>
  <c r="AH44" i="69"/>
  <c r="AG12" i="69"/>
  <c r="AS26" i="69"/>
  <c r="AS31" i="69"/>
  <c r="G44" i="69"/>
  <c r="AS47" i="69"/>
  <c r="M53" i="69"/>
  <c r="E29" i="69"/>
  <c r="AM34" i="69"/>
  <c r="AS42" i="69"/>
  <c r="Z12" i="69"/>
  <c r="E47" i="69"/>
  <c r="AP50" i="69"/>
  <c r="AP51" i="69"/>
  <c r="S12" i="69"/>
  <c r="E20" i="69"/>
  <c r="AM20" i="69" s="1"/>
  <c r="AD25" i="69"/>
  <c r="AQ25" i="69" s="1"/>
  <c r="V26" i="69"/>
  <c r="V27" i="69"/>
  <c r="AM27" i="69" s="1"/>
  <c r="E28" i="69"/>
  <c r="AS32" i="69"/>
  <c r="V38" i="69"/>
  <c r="V39" i="69"/>
  <c r="N44" i="69"/>
  <c r="AQ49" i="69"/>
  <c r="H12" i="69"/>
  <c r="F14" i="69"/>
  <c r="W16" i="69"/>
  <c r="F22" i="69"/>
  <c r="F23" i="69"/>
  <c r="F25" i="69"/>
  <c r="AD26" i="69"/>
  <c r="AD27" i="69"/>
  <c r="W28" i="69"/>
  <c r="M30" i="69"/>
  <c r="D31" i="69"/>
  <c r="AD38" i="69"/>
  <c r="AD41" i="69"/>
  <c r="AQ41" i="69" s="1"/>
  <c r="F49" i="69"/>
  <c r="AS49" i="69"/>
  <c r="AS52" i="69"/>
  <c r="E53" i="69"/>
  <c r="G13" i="69"/>
  <c r="G12" i="69" s="1"/>
  <c r="M15" i="69"/>
  <c r="D16" i="69"/>
  <c r="C16" i="69" s="1"/>
  <c r="AS22" i="69"/>
  <c r="W23" i="69"/>
  <c r="AN23" i="69" s="1"/>
  <c r="M24" i="69"/>
  <c r="C25" i="69"/>
  <c r="F30" i="69"/>
  <c r="AD30" i="69"/>
  <c r="AQ30" i="69" s="1"/>
  <c r="D33" i="69"/>
  <c r="C33" i="69" s="1"/>
  <c r="AS34" i="69"/>
  <c r="W39" i="69"/>
  <c r="W42" i="69"/>
  <c r="M43" i="69"/>
  <c r="AO47" i="69"/>
  <c r="D20" i="69"/>
  <c r="U34" i="69"/>
  <c r="T34" i="69" s="1"/>
  <c r="D35" i="69"/>
  <c r="E18" i="69"/>
  <c r="V21" i="69"/>
  <c r="U22" i="69"/>
  <c r="E30" i="69"/>
  <c r="AM30" i="69" s="1"/>
  <c r="AS38" i="69"/>
  <c r="W40" i="69"/>
  <c r="D45" i="69"/>
  <c r="C45" i="69" s="1"/>
  <c r="AS45" i="69"/>
  <c r="W46" i="69"/>
  <c r="AP48" i="69"/>
  <c r="AR49" i="69"/>
  <c r="AA13" i="69"/>
  <c r="V40" i="69"/>
  <c r="T40" i="69" s="1"/>
  <c r="V46" i="69"/>
  <c r="J13" i="69"/>
  <c r="AP13" i="69" s="1"/>
  <c r="D18" i="69"/>
  <c r="D19" i="69"/>
  <c r="AS21" i="69"/>
  <c r="W24" i="69"/>
  <c r="AS25" i="69"/>
  <c r="E35" i="69"/>
  <c r="F36" i="69"/>
  <c r="D46" i="69"/>
  <c r="AQ48" i="69"/>
  <c r="E15" i="69"/>
  <c r="AM15" i="69" s="1"/>
  <c r="AO51" i="69"/>
  <c r="K12" i="69"/>
  <c r="W17" i="69"/>
  <c r="U20" i="69"/>
  <c r="T20" i="69" s="1"/>
  <c r="AK20" i="69" s="1"/>
  <c r="E22" i="69"/>
  <c r="AP23" i="69"/>
  <c r="AS28" i="69"/>
  <c r="W29" i="69"/>
  <c r="AS30" i="69"/>
  <c r="F34" i="69"/>
  <c r="F39" i="69"/>
  <c r="F46" i="69"/>
  <c r="E48" i="69"/>
  <c r="AM48" i="69" s="1"/>
  <c r="AS48" i="69"/>
  <c r="D52" i="69"/>
  <c r="D53" i="69"/>
  <c r="AP53" i="69"/>
  <c r="D49" i="69"/>
  <c r="C49" i="69" s="1"/>
  <c r="U49" i="69"/>
  <c r="T49" i="69" s="1"/>
  <c r="AN51" i="69"/>
  <c r="AR53" i="69"/>
  <c r="M14" i="69"/>
  <c r="F24" i="69"/>
  <c r="T25" i="69"/>
  <c r="D29" i="69"/>
  <c r="C29" i="69" s="1"/>
  <c r="AD32" i="69"/>
  <c r="E36" i="69"/>
  <c r="AM36" i="69" s="1"/>
  <c r="AS36" i="69"/>
  <c r="E39" i="69"/>
  <c r="C39" i="69" s="1"/>
  <c r="D40" i="69"/>
  <c r="C40" i="69" s="1"/>
  <c r="AD40" i="69"/>
  <c r="AQ40" i="69" s="1"/>
  <c r="C43" i="69"/>
  <c r="V15" i="69"/>
  <c r="U18" i="69"/>
  <c r="E19" i="69"/>
  <c r="D26" i="69"/>
  <c r="M36" i="69"/>
  <c r="AQ36" i="69" s="1"/>
  <c r="W38" i="69"/>
  <c r="M39" i="69"/>
  <c r="E40" i="69"/>
  <c r="F43" i="69"/>
  <c r="D47" i="69"/>
  <c r="C47" i="69" s="1"/>
  <c r="U47" i="69"/>
  <c r="AP49" i="69"/>
  <c r="AS53" i="69"/>
  <c r="J12" i="69"/>
  <c r="M28" i="69"/>
  <c r="AQ28" i="69" s="1"/>
  <c r="D28" i="69"/>
  <c r="C28" i="69" s="1"/>
  <c r="M46" i="69"/>
  <c r="E46" i="69"/>
  <c r="C46" i="69" s="1"/>
  <c r="V16" i="69"/>
  <c r="C18" i="69"/>
  <c r="AD35" i="69"/>
  <c r="AQ35" i="69" s="1"/>
  <c r="AS35" i="69"/>
  <c r="V35" i="69"/>
  <c r="M51" i="69"/>
  <c r="AS51" i="69"/>
  <c r="E51" i="69"/>
  <c r="F52" i="69"/>
  <c r="F44" i="69" s="1"/>
  <c r="E52" i="69"/>
  <c r="AM52" i="69" s="1"/>
  <c r="J44" i="69"/>
  <c r="AP52" i="69"/>
  <c r="C20" i="69"/>
  <c r="M22" i="69"/>
  <c r="AQ22" i="69" s="1"/>
  <c r="D22" i="69"/>
  <c r="AD24" i="69"/>
  <c r="AQ24" i="69" s="1"/>
  <c r="AS24" i="69"/>
  <c r="V24" i="69"/>
  <c r="AM24" i="69" s="1"/>
  <c r="N13" i="69"/>
  <c r="N12" i="69" s="1"/>
  <c r="V14" i="69"/>
  <c r="W15" i="69"/>
  <c r="U15" i="69"/>
  <c r="T15" i="69" s="1"/>
  <c r="F17" i="69"/>
  <c r="W26" i="69"/>
  <c r="U26" i="69"/>
  <c r="F27" i="69"/>
  <c r="E27" i="69"/>
  <c r="C27" i="69" s="1"/>
  <c r="T48" i="69"/>
  <c r="W41" i="69"/>
  <c r="U41" i="69"/>
  <c r="T41" i="69" s="1"/>
  <c r="M50" i="69"/>
  <c r="E50" i="69"/>
  <c r="X13" i="69"/>
  <c r="U14" i="69"/>
  <c r="W14" i="69"/>
  <c r="D15" i="69"/>
  <c r="F21" i="69"/>
  <c r="E21" i="69"/>
  <c r="AM21" i="69" s="1"/>
  <c r="AD29" i="69"/>
  <c r="AQ29" i="69" s="1"/>
  <c r="AS29" i="69"/>
  <c r="V29" i="69"/>
  <c r="AM29" i="69" s="1"/>
  <c r="W31" i="69"/>
  <c r="U31" i="69"/>
  <c r="W37" i="69"/>
  <c r="U37" i="69"/>
  <c r="T37" i="69" s="1"/>
  <c r="M38" i="69"/>
  <c r="AQ38" i="69" s="1"/>
  <c r="D38" i="69"/>
  <c r="C38" i="69" s="1"/>
  <c r="AD50" i="69"/>
  <c r="U50" i="69"/>
  <c r="F31" i="69"/>
  <c r="E31" i="69"/>
  <c r="F37" i="69"/>
  <c r="E37" i="69"/>
  <c r="C37" i="69" s="1"/>
  <c r="AH13" i="69"/>
  <c r="AQ15" i="69"/>
  <c r="AD19" i="69"/>
  <c r="AQ19" i="69" s="1"/>
  <c r="AS19" i="69"/>
  <c r="V19" i="69"/>
  <c r="AS23" i="69"/>
  <c r="AD23" i="69"/>
  <c r="V23" i="69"/>
  <c r="M32" i="69"/>
  <c r="D32" i="69"/>
  <c r="C32" i="69" s="1"/>
  <c r="M34" i="69"/>
  <c r="AQ34" i="69" s="1"/>
  <c r="D34" i="69"/>
  <c r="C34" i="69" s="1"/>
  <c r="AD39" i="69"/>
  <c r="AS39" i="69"/>
  <c r="F41" i="69"/>
  <c r="E41" i="69"/>
  <c r="C41" i="69" s="1"/>
  <c r="AQ42" i="69"/>
  <c r="AD46" i="69"/>
  <c r="AQ46" i="69" s="1"/>
  <c r="U46" i="69"/>
  <c r="AS50" i="69"/>
  <c r="AD51" i="69"/>
  <c r="AQ51" i="69" s="1"/>
  <c r="U51" i="69"/>
  <c r="AR51" i="69"/>
  <c r="T36" i="69"/>
  <c r="AD16" i="69"/>
  <c r="AD17" i="69"/>
  <c r="AQ17" i="69" s="1"/>
  <c r="AS17" i="69"/>
  <c r="W27" i="69"/>
  <c r="U27" i="69"/>
  <c r="AQ37" i="69"/>
  <c r="AM38" i="69"/>
  <c r="D42" i="69"/>
  <c r="C42" i="69" s="1"/>
  <c r="M45" i="69"/>
  <c r="Q44" i="69"/>
  <c r="AS46" i="69"/>
  <c r="W52" i="69"/>
  <c r="U52" i="69"/>
  <c r="X44" i="69"/>
  <c r="AO44" i="69" s="1"/>
  <c r="AO52" i="69"/>
  <c r="F26" i="69"/>
  <c r="E26" i="69"/>
  <c r="AD33" i="69"/>
  <c r="V33" i="69"/>
  <c r="AD43" i="69"/>
  <c r="AQ43" i="69" s="1"/>
  <c r="AS43" i="69"/>
  <c r="AD45" i="69"/>
  <c r="AE44" i="69"/>
  <c r="AR44" i="69" s="1"/>
  <c r="E14" i="69"/>
  <c r="C14" i="69" s="1"/>
  <c r="AE13" i="69"/>
  <c r="W21" i="69"/>
  <c r="U21" i="69"/>
  <c r="T21" i="69" s="1"/>
  <c r="V43" i="69"/>
  <c r="AM43" i="69" s="1"/>
  <c r="AN45" i="69"/>
  <c r="AR46" i="69"/>
  <c r="W47" i="69"/>
  <c r="AN47" i="69" s="1"/>
  <c r="V47" i="69"/>
  <c r="AM47" i="69" s="1"/>
  <c r="AA44" i="69"/>
  <c r="AP44" i="69" s="1"/>
  <c r="AP47" i="69"/>
  <c r="AM49" i="69"/>
  <c r="AL53" i="69"/>
  <c r="U17" i="69"/>
  <c r="T17" i="69" s="1"/>
  <c r="W18" i="69"/>
  <c r="U19" i="69"/>
  <c r="W20" i="69"/>
  <c r="M21" i="69"/>
  <c r="AQ21" i="69" s="1"/>
  <c r="E23" i="69"/>
  <c r="U23" i="69"/>
  <c r="U24" i="69"/>
  <c r="W25" i="69"/>
  <c r="M26" i="69"/>
  <c r="AQ26" i="69" s="1"/>
  <c r="M27" i="69"/>
  <c r="AQ27" i="69" s="1"/>
  <c r="U29" i="69"/>
  <c r="W30" i="69"/>
  <c r="M31" i="69"/>
  <c r="AQ31" i="69" s="1"/>
  <c r="U33" i="69"/>
  <c r="U35" i="69"/>
  <c r="W36" i="69"/>
  <c r="U39" i="69"/>
  <c r="U43" i="69"/>
  <c r="AD47" i="69"/>
  <c r="AQ47" i="69" s="1"/>
  <c r="W48" i="69"/>
  <c r="AN48" i="69" s="1"/>
  <c r="W49" i="69"/>
  <c r="D50" i="69"/>
  <c r="D51" i="69"/>
  <c r="M52" i="69"/>
  <c r="AQ52" i="69" s="1"/>
  <c r="W53" i="69"/>
  <c r="AN53" i="69" s="1"/>
  <c r="U45" i="69"/>
  <c r="M18" i="69"/>
  <c r="M20" i="69"/>
  <c r="AQ20" i="69" s="1"/>
  <c r="U38" i="69"/>
  <c r="U42" i="69"/>
  <c r="T42" i="69" s="1"/>
  <c r="V45" i="69"/>
  <c r="AR47" i="69"/>
  <c r="AO49" i="69"/>
  <c r="V50" i="69"/>
  <c r="AM50" i="69" s="1"/>
  <c r="V51" i="69"/>
  <c r="AO53" i="69"/>
  <c r="V22" i="69"/>
  <c r="V28" i="69"/>
  <c r="V32" i="69"/>
  <c r="AD53" i="69"/>
  <c r="AQ53" i="69" s="1"/>
  <c r="T35" i="69" l="1"/>
  <c r="E44" i="69"/>
  <c r="AM17" i="69"/>
  <c r="T33" i="69"/>
  <c r="Q12" i="69"/>
  <c r="AM37" i="69"/>
  <c r="AQ32" i="69"/>
  <c r="AM31" i="69"/>
  <c r="C36" i="69"/>
  <c r="C52" i="69"/>
  <c r="AQ23" i="69"/>
  <c r="T18" i="69"/>
  <c r="T38" i="69"/>
  <c r="AK38" i="69" s="1"/>
  <c r="AN49" i="69"/>
  <c r="T39" i="69"/>
  <c r="AK39" i="69" s="1"/>
  <c r="C23" i="69"/>
  <c r="AM26" i="69"/>
  <c r="T27" i="69"/>
  <c r="T31" i="69"/>
  <c r="AK31" i="69" s="1"/>
  <c r="T53" i="69"/>
  <c r="AM40" i="69"/>
  <c r="AQ39" i="69"/>
  <c r="T26" i="69"/>
  <c r="C31" i="69"/>
  <c r="C53" i="69"/>
  <c r="C48" i="69"/>
  <c r="C19" i="69"/>
  <c r="C51" i="69"/>
  <c r="T24" i="69"/>
  <c r="AK24" i="69" s="1"/>
  <c r="M44" i="69"/>
  <c r="AM19" i="69"/>
  <c r="C15" i="69"/>
  <c r="C22" i="69"/>
  <c r="AM46" i="69"/>
  <c r="AK34" i="69"/>
  <c r="AK15" i="69"/>
  <c r="AK25" i="69"/>
  <c r="AE12" i="69"/>
  <c r="T50" i="69"/>
  <c r="C30" i="69"/>
  <c r="AK30" i="69" s="1"/>
  <c r="AM39" i="69"/>
  <c r="AM51" i="69"/>
  <c r="T29" i="69"/>
  <c r="AK29" i="69" s="1"/>
  <c r="M13" i="69"/>
  <c r="M12" i="69" s="1"/>
  <c r="T43" i="69"/>
  <c r="AK43" i="69" s="1"/>
  <c r="AM23" i="69"/>
  <c r="AL47" i="69"/>
  <c r="AL49" i="69"/>
  <c r="AK48" i="69"/>
  <c r="AS44" i="69"/>
  <c r="AM35" i="69"/>
  <c r="AN46" i="69"/>
  <c r="AK17" i="69"/>
  <c r="AK49" i="69"/>
  <c r="C35" i="69"/>
  <c r="AK35" i="69" s="1"/>
  <c r="AS13" i="69"/>
  <c r="AH12" i="69"/>
  <c r="AS12" i="69" s="1"/>
  <c r="AK41" i="69"/>
  <c r="U44" i="69"/>
  <c r="T45" i="69"/>
  <c r="T19" i="69"/>
  <c r="AM14" i="69"/>
  <c r="V13" i="69"/>
  <c r="AQ45" i="69"/>
  <c r="AD44" i="69"/>
  <c r="AQ44" i="69" s="1"/>
  <c r="T47" i="69"/>
  <c r="AK47" i="69" s="1"/>
  <c r="T16" i="69"/>
  <c r="AK16" i="69" s="1"/>
  <c r="AM16" i="69"/>
  <c r="E13" i="69"/>
  <c r="E12" i="69" s="1"/>
  <c r="AQ50" i="69"/>
  <c r="W44" i="69"/>
  <c r="AN44" i="69" s="1"/>
  <c r="AL52" i="69"/>
  <c r="T52" i="69"/>
  <c r="AK52" i="69" s="1"/>
  <c r="AL51" i="69"/>
  <c r="T51" i="69"/>
  <c r="C21" i="69"/>
  <c r="AN14" i="69"/>
  <c r="W13" i="69"/>
  <c r="D13" i="69"/>
  <c r="AM45" i="69"/>
  <c r="V44" i="69"/>
  <c r="AM44" i="69" s="1"/>
  <c r="AN52" i="69"/>
  <c r="U13" i="69"/>
  <c r="T14" i="69"/>
  <c r="AN26" i="69"/>
  <c r="AM28" i="69"/>
  <c r="T28" i="69"/>
  <c r="AK28" i="69" s="1"/>
  <c r="AK42" i="69"/>
  <c r="D44" i="69"/>
  <c r="C50" i="69"/>
  <c r="C44" i="69" s="1"/>
  <c r="T23" i="69"/>
  <c r="C26" i="69"/>
  <c r="AK37" i="69"/>
  <c r="X12" i="69"/>
  <c r="AM41" i="69"/>
  <c r="AA12" i="69"/>
  <c r="AP12" i="69" s="1"/>
  <c r="AM32" i="69"/>
  <c r="T32" i="69"/>
  <c r="AK32" i="69" s="1"/>
  <c r="AQ16" i="69"/>
  <c r="AD13" i="69"/>
  <c r="AK40" i="69"/>
  <c r="AM22" i="69"/>
  <c r="T22" i="69"/>
  <c r="AK22" i="69" s="1"/>
  <c r="AK27" i="69"/>
  <c r="AK36" i="69"/>
  <c r="AL46" i="69"/>
  <c r="T46" i="69"/>
  <c r="AK46" i="69" s="1"/>
  <c r="F13" i="69"/>
  <c r="F12" i="69" s="1"/>
  <c r="AK26" i="69" l="1"/>
  <c r="AK19" i="69"/>
  <c r="AK23" i="69"/>
  <c r="AK53" i="69"/>
  <c r="U12" i="69"/>
  <c r="AK51" i="69"/>
  <c r="C13" i="69"/>
  <c r="C12" i="69" s="1"/>
  <c r="AK21" i="69"/>
  <c r="T44" i="69"/>
  <c r="AK44" i="69" s="1"/>
  <c r="AK45" i="69"/>
  <c r="AL44" i="69"/>
  <c r="D12" i="69"/>
  <c r="AD12" i="69"/>
  <c r="AQ12" i="69" s="1"/>
  <c r="AQ13" i="69"/>
  <c r="AK14" i="69"/>
  <c r="T13" i="69"/>
  <c r="AN13" i="69"/>
  <c r="W12" i="69"/>
  <c r="AN12" i="69" s="1"/>
  <c r="AK50" i="69"/>
  <c r="V12" i="69"/>
  <c r="AM12" i="69" s="1"/>
  <c r="AM13" i="69"/>
  <c r="AK13" i="69" l="1"/>
  <c r="T12" i="69"/>
  <c r="AK12" i="69" s="1"/>
</calcChain>
</file>

<file path=xl/sharedStrings.xml><?xml version="1.0" encoding="utf-8"?>
<sst xmlns="http://schemas.openxmlformats.org/spreadsheetml/2006/main" count="151" uniqueCount="95">
  <si>
    <t>STT</t>
  </si>
  <si>
    <t>A</t>
  </si>
  <si>
    <t>B</t>
  </si>
  <si>
    <t>Đơn vị: Triệu đồng</t>
  </si>
  <si>
    <t>II</t>
  </si>
  <si>
    <t>I</t>
  </si>
  <si>
    <t>Chi thường xuyên</t>
  </si>
  <si>
    <t>Tổng số</t>
  </si>
  <si>
    <t>TỔNG SỐ</t>
  </si>
  <si>
    <t>Vốn trong nước</t>
  </si>
  <si>
    <t>Trong đó</t>
  </si>
  <si>
    <t>Chi đầu tư phát triển</t>
  </si>
  <si>
    <t>So sánh (%)</t>
  </si>
  <si>
    <t>1=2+3</t>
  </si>
  <si>
    <t>Dự toán</t>
  </si>
  <si>
    <t>Vốn ngoài nước</t>
  </si>
  <si>
    <t>Quyết toán</t>
  </si>
  <si>
    <t>Gồm</t>
  </si>
  <si>
    <t>Sở Giáo dục và Đào tạo</t>
  </si>
  <si>
    <t>Sở Lao động Thương binh và Xã hội</t>
  </si>
  <si>
    <t>Sở Thông tin và Truyền thông</t>
  </si>
  <si>
    <t>Sở Y tế</t>
  </si>
  <si>
    <t>Sở Tài nguyên và Môi trường</t>
  </si>
  <si>
    <t>Sở Xây dựng</t>
  </si>
  <si>
    <t>Ngân sách cấp tỉnh</t>
  </si>
  <si>
    <t>Ngân sách huyện</t>
  </si>
  <si>
    <t>Chương trình mục tiêu quốc gia Giảm nghèo bền vững</t>
  </si>
  <si>
    <t>Chương trình mục tiêu quốc gia Xây dựng nông thôn mới</t>
  </si>
  <si>
    <t>BCH Quân sự tỉnh Tây Ninh</t>
  </si>
  <si>
    <t>Sở Nông nghiệp và Phát triển nông thôn</t>
  </si>
  <si>
    <t>Sở Công thương</t>
  </si>
  <si>
    <t>Sở Văn hóa, Thể thao và Du lịch</t>
  </si>
  <si>
    <t>Sở Nội vụ</t>
  </si>
  <si>
    <t>Tỉnh đoàn</t>
  </si>
  <si>
    <t>Hội Liên hiệp Phụ nữ tỉnh</t>
  </si>
  <si>
    <t>Cục Thống kê tỉnh Tây Ninh</t>
  </si>
  <si>
    <t xml:space="preserve">Sở Giao thông Vận tải </t>
  </si>
  <si>
    <t>CTMTQG Giảm nghèo bền vững</t>
  </si>
  <si>
    <t>CTMTQG Xây dựng nông thôn mới</t>
  </si>
  <si>
    <t>Đầu tư phát triển</t>
  </si>
  <si>
    <t>Kinh phí sự nghiệp</t>
  </si>
  <si>
    <t>Chia ra</t>
  </si>
  <si>
    <t>2=5+12+19</t>
  </si>
  <si>
    <t>3=8+15+22</t>
  </si>
  <si>
    <t>4=5+8</t>
  </si>
  <si>
    <t>5=6+7</t>
  </si>
  <si>
    <t>8=9+10</t>
  </si>
  <si>
    <t>18=19+22</t>
  </si>
  <si>
    <t>19=20+21</t>
  </si>
  <si>
    <t>22=23+24</t>
  </si>
  <si>
    <t>25=26+27</t>
  </si>
  <si>
    <t>28=29+32</t>
  </si>
  <si>
    <t>29=30+31</t>
  </si>
  <si>
    <t>32=33+34</t>
  </si>
  <si>
    <t>42=43+46</t>
  </si>
  <si>
    <t>43=44+45</t>
  </si>
  <si>
    <t>46=47+48</t>
  </si>
  <si>
    <t>49=25/1</t>
  </si>
  <si>
    <t>50=26/2</t>
  </si>
  <si>
    <t>51=27/3</t>
  </si>
  <si>
    <t>52=28/4</t>
  </si>
  <si>
    <t>53=29/5</t>
  </si>
  <si>
    <t>54=32/8</t>
  </si>
  <si>
    <t>58=42/18</t>
  </si>
  <si>
    <t>59=43/19</t>
  </si>
  <si>
    <t>60=46/22</t>
  </si>
  <si>
    <t xml:space="preserve">Sở Tài chính </t>
  </si>
  <si>
    <t xml:space="preserve">Đài Phát thanh và Truyền hình </t>
  </si>
  <si>
    <t xml:space="preserve">Liên minh Hợp tác xã </t>
  </si>
  <si>
    <t xml:space="preserve">Ủy ban Mặt trận Tổ quốc tỉnh </t>
  </si>
  <si>
    <t xml:space="preserve">Hội Nông dân tỉnh </t>
  </si>
  <si>
    <t>Hội Cựu chiến binh tỉnh</t>
  </si>
  <si>
    <t>Liên hiệp các Hội Khoa học và kỹ thuật</t>
  </si>
  <si>
    <t xml:space="preserve">Hội Văn học nghệ thuật </t>
  </si>
  <si>
    <t xml:space="preserve">Hội Chữ thập đỏ </t>
  </si>
  <si>
    <t xml:space="preserve">Hội Người cao tuổi </t>
  </si>
  <si>
    <t>Công an tỉnh Tây Ninh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</si>
  <si>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</si>
  <si>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</si>
  <si>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</si>
  <si>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</si>
  <si>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</si>
  <si>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</si>
  <si>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</si>
  <si>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UBND TỈNH TÂY NINH</t>
  </si>
  <si>
    <t>Biểu số 68/CK-NSNN</t>
  </si>
  <si>
    <t>(Quyết toán đã được Hội đồng nhân dân phê chuẩn)</t>
  </si>
  <si>
    <t>Nội dung (1)</t>
  </si>
  <si>
    <t>Sở Tư pháp</t>
  </si>
  <si>
    <t>Văn phòng Tỉnh ủy</t>
  </si>
  <si>
    <t>Văn phòng Đoàn ĐBQH, HĐND &amp; UBND tỉnh</t>
  </si>
  <si>
    <t>Bộ Tài chính</t>
  </si>
  <si>
    <t>Thị xã Hòa Thành</t>
  </si>
  <si>
    <t>Thị xã Trảng Bàng</t>
  </si>
  <si>
    <t>QUYẾT TOÁN CHI CHƯƠNG TRÌNH MỤC TIÊU QUỐC GIA NGÂN SÁCH CẤP TỈNH VÀ NGÂN SÁCH HUYỆN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</si>
</sst>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.000000"/>
  </numFmts>
  <fonts count="27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name val=".VnArial Narrow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.VnTime"/>
      <family val="2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3"/>
      <name val="VNTime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2"/>
      <name val="VNI-Times"/>
    </font>
    <font>
      <sz val="12"/>
      <name val="VNI-Times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9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22" fillId="0" borderId="13" applyNumberFormat="0" applyFont="0" applyAlignment="0"/>
    <xf numFmtId="0" fontId="23" fillId="0" borderId="13" applyNumberFormat="0" applyFont="0" applyAlignment="0"/>
  </cellStyleXfs>
  <cellXfs count="56">
    <xf numFmtId="0" fontId="0" fillId="0" borderId="0" xfId="0"/>
    <xf numFmtId="0" fontId="13" fillId="0" borderId="0" xfId="11" applyFont="1" applyAlignment="1">
      <alignment vertical="center" wrapText="1"/>
    </xf>
    <xf numFmtId="0" fontId="12" fillId="0" borderId="0" xfId="11" applyFont="1" applyAlignment="1">
      <alignment horizontal="right" vertical="center"/>
    </xf>
    <xf numFmtId="0" fontId="11" fillId="0" borderId="0" xfId="11" applyFont="1" applyAlignment="1">
      <alignment horizontal="justify" vertical="center"/>
    </xf>
    <xf numFmtId="0" fontId="11" fillId="0" borderId="0" xfId="11" applyFont="1" applyAlignment="1">
      <alignment vertical="center"/>
    </xf>
    <xf numFmtId="3" fontId="11" fillId="0" borderId="0" xfId="11" applyNumberFormat="1" applyFont="1" applyAlignment="1">
      <alignment vertical="center"/>
    </xf>
    <xf numFmtId="0" fontId="14" fillId="0" borderId="0" xfId="11" applyFont="1" applyAlignment="1">
      <alignment vertical="center"/>
    </xf>
    <xf numFmtId="0" fontId="17" fillId="0" borderId="0" xfId="11" applyFont="1" applyAlignment="1">
      <alignment vertical="center"/>
    </xf>
    <xf numFmtId="3" fontId="19" fillId="0" borderId="0" xfId="11" applyNumberFormat="1" applyFont="1" applyAlignment="1">
      <alignment vertical="center"/>
    </xf>
    <xf numFmtId="0" fontId="19" fillId="0" borderId="0" xfId="11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3" fontId="26" fillId="0" borderId="11" xfId="0" applyNumberFormat="1" applyFont="1" applyBorder="1" applyAlignment="1">
      <alignment vertical="center" wrapText="1"/>
    </xf>
    <xf numFmtId="168" fontId="26" fillId="0" borderId="11" xfId="0" applyNumberFormat="1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168" fontId="2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168" fontId="4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12" fillId="0" borderId="10" xfId="11" applyFont="1" applyBorder="1" applyAlignment="1">
      <alignment vertical="center"/>
    </xf>
    <xf numFmtId="0" fontId="12" fillId="0" borderId="10" xfId="11" applyFont="1" applyBorder="1" applyAlignment="1">
      <alignment horizontal="center" vertical="center"/>
    </xf>
    <xf numFmtId="169" fontId="11" fillId="0" borderId="0" xfId="11" applyNumberFormat="1" applyFont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20" fillId="0" borderId="0" xfId="11" applyNumberFormat="1" applyFont="1" applyAlignment="1">
      <alignment horizontal="center" vertical="center" wrapText="1"/>
    </xf>
    <xf numFmtId="3" fontId="21" fillId="0" borderId="0" xfId="11" applyNumberFormat="1" applyFont="1" applyAlignment="1">
      <alignment horizontal="center" vertical="center" wrapText="1"/>
    </xf>
  </cellXfs>
  <cellStyles count="16">
    <cellStyle name="Comma [0] 2" xfId="1" xr:uid="{00000000-0005-0000-0000-000001000000}"/>
    <cellStyle name="Comma 10 2" xfId="3" xr:uid="{00000000-0005-0000-0000-000002000000}"/>
    <cellStyle name="Comma 2" xfId="8" xr:uid="{00000000-0005-0000-0000-000003000000}"/>
    <cellStyle name="Comma 2 2 2 10" xfId="2" xr:uid="{00000000-0005-0000-0000-000004000000}"/>
    <cellStyle name="Currency 2" xfId="9" xr:uid="{00000000-0005-0000-0000-000005000000}"/>
    <cellStyle name="dtchi98" xfId="15" xr:uid="{00000000-0005-0000-0000-000006000000}"/>
    <cellStyle name="dtchi98c" xfId="14" xr:uid="{00000000-0005-0000-0000-000007000000}"/>
    <cellStyle name="Normal" xfId="0" builtinId="0"/>
    <cellStyle name="Normal 10" xfId="4" xr:uid="{00000000-0005-0000-0000-000009000000}"/>
    <cellStyle name="Normal 2" xfId="5" xr:uid="{00000000-0005-0000-0000-00000A000000}"/>
    <cellStyle name="Normal 23" xfId="13" xr:uid="{00000000-0005-0000-0000-00000B000000}"/>
    <cellStyle name="Normal 3" xfId="6" xr:uid="{00000000-0005-0000-0000-00000C000000}"/>
    <cellStyle name="Normal 4" xfId="11" xr:uid="{00000000-0005-0000-0000-00000D000000}"/>
    <cellStyle name="Normal 4 2 2" xfId="10" xr:uid="{00000000-0005-0000-0000-00000E000000}"/>
    <cellStyle name="Normal 7" xfId="7" xr:uid="{00000000-0005-0000-0000-00000F000000}"/>
    <cellStyle name="Percent 2" xfId="1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S62"/>
  <sheetViews>
    <sheetView tabSelected="1" zoomScale="70" zoomScaleNormal="70" workbookViewId="0">
      <selection activeCell="V8" sqref="V8:V10"/>
    </sheetView>
  </sheetViews>
  <sheetFormatPr defaultColWidth="9.140625" defaultRowHeight="15.75"/>
  <cols>
    <col min="1" max="1" width="6.42578125" style="4" customWidth="1"/>
    <col min="2" max="2" width="29.85546875" style="4" customWidth="1"/>
    <col min="3" max="3" width="8.5703125" style="5" customWidth="1"/>
    <col min="4" max="4" width="8.42578125" style="5" customWidth="1"/>
    <col min="5" max="6" width="7" style="5" customWidth="1"/>
    <col min="7" max="7" width="8.42578125" style="5" customWidth="1"/>
    <col min="8" max="8" width="6.5703125" style="5" customWidth="1"/>
    <col min="9" max="9" width="5.5703125" style="5" customWidth="1"/>
    <col min="10" max="10" width="7.85546875" style="5" customWidth="1"/>
    <col min="11" max="11" width="7.42578125" style="5" customWidth="1"/>
    <col min="12" max="12" width="6.42578125" style="5" customWidth="1"/>
    <col min="13" max="13" width="8.7109375" style="5" customWidth="1"/>
    <col min="14" max="14" width="8.28515625" style="5" customWidth="1"/>
    <col min="15" max="15" width="7.5703125" style="5" customWidth="1"/>
    <col min="16" max="16" width="6.5703125" style="5" customWidth="1"/>
    <col min="17" max="18" width="7.140625" style="5" customWidth="1"/>
    <col min="19" max="19" width="5.5703125" style="5" customWidth="1"/>
    <col min="20" max="20" width="7.85546875" style="5" customWidth="1"/>
    <col min="21" max="21" width="8" style="5" customWidth="1"/>
    <col min="22" max="22" width="7.42578125" style="5" customWidth="1"/>
    <col min="23" max="23" width="7.5703125" style="5" customWidth="1"/>
    <col min="24" max="24" width="6.7109375" style="5" customWidth="1"/>
    <col min="25" max="25" width="7" style="5" customWidth="1"/>
    <col min="26" max="26" width="5.85546875" style="5" customWidth="1"/>
    <col min="27" max="27" width="6.7109375" style="5" customWidth="1"/>
    <col min="28" max="28" width="6.5703125" style="5" customWidth="1"/>
    <col min="29" max="29" width="5.85546875" style="5" customWidth="1"/>
    <col min="30" max="30" width="8.28515625" style="5" customWidth="1"/>
    <col min="31" max="32" width="8" style="5" customWidth="1"/>
    <col min="33" max="33" width="5.42578125" style="5" customWidth="1"/>
    <col min="34" max="34" width="6.7109375" style="5" customWidth="1"/>
    <col min="35" max="35" width="7.85546875" style="5" customWidth="1"/>
    <col min="36" max="36" width="5.42578125" style="5" customWidth="1"/>
    <col min="37" max="37" width="8" style="4" customWidth="1"/>
    <col min="38" max="38" width="6.85546875" style="4" customWidth="1"/>
    <col min="39" max="39" width="7.42578125" style="4" customWidth="1"/>
    <col min="40" max="40" width="7.28515625" style="4" customWidth="1"/>
    <col min="41" max="41" width="5.5703125" style="4" customWidth="1"/>
    <col min="42" max="42" width="7.28515625" style="4" customWidth="1"/>
    <col min="43" max="43" width="7.42578125" style="4" customWidth="1"/>
    <col min="44" max="44" width="6" style="4" customWidth="1"/>
    <col min="45" max="45" width="6.28515625" style="4" customWidth="1"/>
    <col min="46" max="16384" width="9.140625" style="4"/>
  </cols>
  <sheetData>
    <row r="1" spans="1:45" ht="27.75" customHeight="1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8"/>
      <c r="L1" s="8"/>
      <c r="M1" s="8"/>
      <c r="N1" s="8"/>
      <c r="O1" s="8"/>
      <c r="P1" s="8"/>
      <c r="Q1" s="9"/>
      <c r="R1" s="9"/>
      <c r="S1" s="9"/>
      <c r="T1" s="10"/>
      <c r="U1" s="10"/>
      <c r="V1" s="13"/>
      <c r="W1" s="13"/>
      <c r="X1" s="13"/>
      <c r="Y1" s="13"/>
      <c r="Z1" s="13"/>
      <c r="AA1" s="13"/>
      <c r="AN1" s="53" t="s">
        <v>85</v>
      </c>
      <c r="AO1" s="53"/>
      <c r="AP1" s="53"/>
      <c r="AQ1" s="53"/>
      <c r="AR1" s="53"/>
      <c r="AS1" s="53"/>
    </row>
    <row r="2" spans="1:45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9"/>
      <c r="R2" s="9"/>
      <c r="S2" s="9"/>
      <c r="T2" s="10"/>
      <c r="U2" s="10"/>
      <c r="V2" s="12"/>
      <c r="W2" s="12"/>
      <c r="X2" s="12"/>
      <c r="Y2" s="12"/>
      <c r="Z2" s="12"/>
      <c r="AA2" s="12"/>
    </row>
    <row r="3" spans="1:45" ht="20.25" customHeight="1">
      <c r="A3" s="54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1"/>
    </row>
    <row r="4" spans="1:45" ht="20.25" customHeight="1">
      <c r="A4" s="55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 ht="27.75" customHeight="1">
      <c r="S5" s="2"/>
      <c r="X5" s="36"/>
      <c r="Y5" s="36"/>
      <c r="Z5" s="36"/>
      <c r="AA5" s="36"/>
      <c r="AP5" s="37" t="s">
        <v>3</v>
      </c>
      <c r="AQ5" s="37"/>
      <c r="AR5" s="37"/>
      <c r="AS5" s="37"/>
    </row>
    <row r="6" spans="1:45" ht="15.75" customHeight="1">
      <c r="A6" s="43" t="s">
        <v>0</v>
      </c>
      <c r="B6" s="43" t="s">
        <v>87</v>
      </c>
      <c r="C6" s="39" t="s">
        <v>14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40"/>
      <c r="T6" s="39" t="s">
        <v>16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40"/>
      <c r="AK6" s="46" t="s">
        <v>12</v>
      </c>
      <c r="AL6" s="50"/>
      <c r="AM6" s="50"/>
      <c r="AN6" s="50"/>
      <c r="AO6" s="50"/>
      <c r="AP6" s="50"/>
      <c r="AQ6" s="50"/>
      <c r="AR6" s="50"/>
      <c r="AS6" s="47"/>
    </row>
    <row r="7" spans="1:45" ht="27" customHeight="1">
      <c r="A7" s="44"/>
      <c r="B7" s="44"/>
      <c r="C7" s="48" t="s">
        <v>7</v>
      </c>
      <c r="D7" s="39" t="s">
        <v>10</v>
      </c>
      <c r="E7" s="40"/>
      <c r="F7" s="39" t="s">
        <v>26</v>
      </c>
      <c r="G7" s="51"/>
      <c r="H7" s="51"/>
      <c r="I7" s="51"/>
      <c r="J7" s="51"/>
      <c r="K7" s="51"/>
      <c r="L7" s="40"/>
      <c r="M7" s="39" t="s">
        <v>27</v>
      </c>
      <c r="N7" s="51"/>
      <c r="O7" s="51"/>
      <c r="P7" s="51"/>
      <c r="Q7" s="51"/>
      <c r="R7" s="51"/>
      <c r="S7" s="40"/>
      <c r="T7" s="48" t="s">
        <v>7</v>
      </c>
      <c r="U7" s="39" t="s">
        <v>10</v>
      </c>
      <c r="V7" s="40"/>
      <c r="W7" s="39" t="s">
        <v>26</v>
      </c>
      <c r="X7" s="51"/>
      <c r="Y7" s="51"/>
      <c r="Z7" s="51"/>
      <c r="AA7" s="51"/>
      <c r="AB7" s="51"/>
      <c r="AC7" s="40"/>
      <c r="AD7" s="39" t="s">
        <v>27</v>
      </c>
      <c r="AE7" s="51"/>
      <c r="AF7" s="51"/>
      <c r="AG7" s="51"/>
      <c r="AH7" s="51"/>
      <c r="AI7" s="51"/>
      <c r="AJ7" s="40"/>
      <c r="AK7" s="43" t="s">
        <v>7</v>
      </c>
      <c r="AL7" s="46" t="s">
        <v>10</v>
      </c>
      <c r="AM7" s="47"/>
      <c r="AN7" s="46" t="s">
        <v>37</v>
      </c>
      <c r="AO7" s="50"/>
      <c r="AP7" s="47"/>
      <c r="AQ7" s="46" t="s">
        <v>38</v>
      </c>
      <c r="AR7" s="50"/>
      <c r="AS7" s="47"/>
    </row>
    <row r="8" spans="1:45" ht="28.5" customHeight="1">
      <c r="A8" s="44"/>
      <c r="B8" s="44"/>
      <c r="C8" s="52"/>
      <c r="D8" s="48" t="s">
        <v>39</v>
      </c>
      <c r="E8" s="48" t="s">
        <v>40</v>
      </c>
      <c r="F8" s="48" t="s">
        <v>7</v>
      </c>
      <c r="G8" s="39" t="s">
        <v>11</v>
      </c>
      <c r="H8" s="51"/>
      <c r="I8" s="40"/>
      <c r="J8" s="39" t="s">
        <v>40</v>
      </c>
      <c r="K8" s="51"/>
      <c r="L8" s="40"/>
      <c r="M8" s="48" t="s">
        <v>7</v>
      </c>
      <c r="N8" s="39" t="s">
        <v>11</v>
      </c>
      <c r="O8" s="51"/>
      <c r="P8" s="40"/>
      <c r="Q8" s="39" t="s">
        <v>40</v>
      </c>
      <c r="R8" s="51"/>
      <c r="S8" s="40"/>
      <c r="T8" s="52"/>
      <c r="U8" s="48" t="s">
        <v>39</v>
      </c>
      <c r="V8" s="48" t="s">
        <v>40</v>
      </c>
      <c r="W8" s="48" t="s">
        <v>7</v>
      </c>
      <c r="X8" s="39" t="s">
        <v>11</v>
      </c>
      <c r="Y8" s="51"/>
      <c r="Z8" s="40"/>
      <c r="AA8" s="39" t="s">
        <v>40</v>
      </c>
      <c r="AB8" s="51"/>
      <c r="AC8" s="40"/>
      <c r="AD8" s="48" t="s">
        <v>7</v>
      </c>
      <c r="AE8" s="39" t="s">
        <v>11</v>
      </c>
      <c r="AF8" s="51"/>
      <c r="AG8" s="40"/>
      <c r="AH8" s="39" t="s">
        <v>40</v>
      </c>
      <c r="AI8" s="51"/>
      <c r="AJ8" s="40"/>
      <c r="AK8" s="44"/>
      <c r="AL8" s="43" t="s">
        <v>11</v>
      </c>
      <c r="AM8" s="43" t="s">
        <v>6</v>
      </c>
      <c r="AN8" s="43" t="s">
        <v>7</v>
      </c>
      <c r="AO8" s="46" t="s">
        <v>17</v>
      </c>
      <c r="AP8" s="47"/>
      <c r="AQ8" s="43" t="s">
        <v>7</v>
      </c>
      <c r="AR8" s="46" t="s">
        <v>17</v>
      </c>
      <c r="AS8" s="47"/>
    </row>
    <row r="9" spans="1:45">
      <c r="A9" s="44"/>
      <c r="B9" s="44"/>
      <c r="C9" s="52"/>
      <c r="D9" s="52"/>
      <c r="E9" s="52"/>
      <c r="F9" s="52"/>
      <c r="G9" s="48" t="s">
        <v>7</v>
      </c>
      <c r="H9" s="39" t="s">
        <v>41</v>
      </c>
      <c r="I9" s="40"/>
      <c r="J9" s="48" t="s">
        <v>7</v>
      </c>
      <c r="K9" s="39" t="s">
        <v>41</v>
      </c>
      <c r="L9" s="40"/>
      <c r="M9" s="52"/>
      <c r="N9" s="48" t="s">
        <v>7</v>
      </c>
      <c r="O9" s="39" t="s">
        <v>41</v>
      </c>
      <c r="P9" s="40"/>
      <c r="Q9" s="48" t="s">
        <v>7</v>
      </c>
      <c r="R9" s="39" t="s">
        <v>41</v>
      </c>
      <c r="S9" s="40"/>
      <c r="T9" s="52"/>
      <c r="U9" s="52"/>
      <c r="V9" s="52"/>
      <c r="W9" s="52"/>
      <c r="X9" s="48" t="s">
        <v>7</v>
      </c>
      <c r="Y9" s="39" t="s">
        <v>41</v>
      </c>
      <c r="Z9" s="40"/>
      <c r="AA9" s="48" t="s">
        <v>7</v>
      </c>
      <c r="AB9" s="39" t="s">
        <v>41</v>
      </c>
      <c r="AC9" s="40"/>
      <c r="AD9" s="52"/>
      <c r="AE9" s="48" t="s">
        <v>7</v>
      </c>
      <c r="AF9" s="39" t="s">
        <v>41</v>
      </c>
      <c r="AG9" s="40"/>
      <c r="AH9" s="48" t="s">
        <v>7</v>
      </c>
      <c r="AI9" s="39" t="s">
        <v>41</v>
      </c>
      <c r="AJ9" s="40"/>
      <c r="AK9" s="44"/>
      <c r="AL9" s="44"/>
      <c r="AM9" s="44"/>
      <c r="AN9" s="44"/>
      <c r="AO9" s="41" t="s">
        <v>39</v>
      </c>
      <c r="AP9" s="41" t="s">
        <v>40</v>
      </c>
      <c r="AQ9" s="44"/>
      <c r="AR9" s="41" t="s">
        <v>39</v>
      </c>
      <c r="AS9" s="41" t="s">
        <v>40</v>
      </c>
    </row>
    <row r="10" spans="1:45" ht="66.75" customHeight="1">
      <c r="A10" s="45"/>
      <c r="B10" s="45"/>
      <c r="C10" s="49"/>
      <c r="D10" s="49"/>
      <c r="E10" s="49"/>
      <c r="F10" s="49"/>
      <c r="G10" s="49"/>
      <c r="H10" s="14" t="s">
        <v>9</v>
      </c>
      <c r="I10" s="14" t="s">
        <v>15</v>
      </c>
      <c r="J10" s="49"/>
      <c r="K10" s="14" t="s">
        <v>9</v>
      </c>
      <c r="L10" s="14" t="s">
        <v>15</v>
      </c>
      <c r="M10" s="49"/>
      <c r="N10" s="49"/>
      <c r="O10" s="14" t="s">
        <v>9</v>
      </c>
      <c r="P10" s="14" t="s">
        <v>15</v>
      </c>
      <c r="Q10" s="49"/>
      <c r="R10" s="14" t="s">
        <v>9</v>
      </c>
      <c r="S10" s="14" t="s">
        <v>15</v>
      </c>
      <c r="T10" s="49"/>
      <c r="U10" s="49"/>
      <c r="V10" s="49"/>
      <c r="W10" s="49"/>
      <c r="X10" s="49"/>
      <c r="Y10" s="14" t="s">
        <v>9</v>
      </c>
      <c r="Z10" s="14" t="s">
        <v>15</v>
      </c>
      <c r="AA10" s="49"/>
      <c r="AB10" s="14" t="s">
        <v>9</v>
      </c>
      <c r="AC10" s="14" t="s">
        <v>15</v>
      </c>
      <c r="AD10" s="49"/>
      <c r="AE10" s="49"/>
      <c r="AF10" s="14" t="s">
        <v>9</v>
      </c>
      <c r="AG10" s="14" t="s">
        <v>15</v>
      </c>
      <c r="AH10" s="49"/>
      <c r="AI10" s="14" t="s">
        <v>9</v>
      </c>
      <c r="AJ10" s="14" t="s">
        <v>15</v>
      </c>
      <c r="AK10" s="45"/>
      <c r="AL10" s="45"/>
      <c r="AM10" s="45"/>
      <c r="AN10" s="45"/>
      <c r="AO10" s="42"/>
      <c r="AP10" s="42"/>
      <c r="AQ10" s="45"/>
      <c r="AR10" s="42"/>
      <c r="AS10" s="42"/>
    </row>
    <row r="11" spans="1:45" s="6" customFormat="1" ht="22.5">
      <c r="A11" s="34" t="s">
        <v>1</v>
      </c>
      <c r="B11" s="34" t="s">
        <v>2</v>
      </c>
      <c r="C11" s="35" t="s">
        <v>13</v>
      </c>
      <c r="D11" s="35" t="s">
        <v>42</v>
      </c>
      <c r="E11" s="35" t="s">
        <v>43</v>
      </c>
      <c r="F11" s="35" t="s">
        <v>44</v>
      </c>
      <c r="G11" s="35" t="s">
        <v>45</v>
      </c>
      <c r="H11" s="35">
        <v>6</v>
      </c>
      <c r="I11" s="35">
        <v>7</v>
      </c>
      <c r="J11" s="35" t="s">
        <v>46</v>
      </c>
      <c r="K11" s="35">
        <v>9</v>
      </c>
      <c r="L11" s="35">
        <v>10</v>
      </c>
      <c r="M11" s="35" t="s">
        <v>47</v>
      </c>
      <c r="N11" s="35" t="s">
        <v>48</v>
      </c>
      <c r="O11" s="35">
        <v>20</v>
      </c>
      <c r="P11" s="35">
        <v>21</v>
      </c>
      <c r="Q11" s="35" t="s">
        <v>49</v>
      </c>
      <c r="R11" s="35">
        <v>23</v>
      </c>
      <c r="S11" s="35">
        <v>24</v>
      </c>
      <c r="T11" s="35" t="s">
        <v>50</v>
      </c>
      <c r="U11" s="35">
        <v>26</v>
      </c>
      <c r="V11" s="35">
        <v>27</v>
      </c>
      <c r="W11" s="35" t="s">
        <v>51</v>
      </c>
      <c r="X11" s="35" t="s">
        <v>52</v>
      </c>
      <c r="Y11" s="35">
        <v>30</v>
      </c>
      <c r="Z11" s="35">
        <v>31</v>
      </c>
      <c r="AA11" s="35" t="s">
        <v>53</v>
      </c>
      <c r="AB11" s="35">
        <v>33</v>
      </c>
      <c r="AC11" s="35">
        <v>34</v>
      </c>
      <c r="AD11" s="35" t="s">
        <v>54</v>
      </c>
      <c r="AE11" s="35" t="s">
        <v>55</v>
      </c>
      <c r="AF11" s="35">
        <v>44</v>
      </c>
      <c r="AG11" s="35">
        <v>45</v>
      </c>
      <c r="AH11" s="35" t="s">
        <v>56</v>
      </c>
      <c r="AI11" s="35">
        <v>47</v>
      </c>
      <c r="AJ11" s="35">
        <v>48</v>
      </c>
      <c r="AK11" s="34" t="s">
        <v>57</v>
      </c>
      <c r="AL11" s="34" t="s">
        <v>58</v>
      </c>
      <c r="AM11" s="34" t="s">
        <v>59</v>
      </c>
      <c r="AN11" s="34" t="s">
        <v>60</v>
      </c>
      <c r="AO11" s="34" t="s">
        <v>61</v>
      </c>
      <c r="AP11" s="34" t="s">
        <v>62</v>
      </c>
      <c r="AQ11" s="34" t="s">
        <v>63</v>
      </c>
      <c r="AR11" s="34" t="s">
        <v>64</v>
      </c>
      <c r="AS11" s="34" t="s">
        <v>65</v>
      </c>
    </row>
    <row r="12" spans="1:45" s="7" customFormat="1">
      <c r="A12" s="15"/>
      <c r="B12" s="16" t="s">
        <v>8</v>
      </c>
      <c r="C12" s="17">
        <f t="shared" ref="C12:AJ12" si="0">C13+C44</f>
        <v>230105.56400000001</v>
      </c>
      <c r="D12" s="17">
        <f t="shared" si="0"/>
        <v>181994</v>
      </c>
      <c r="E12" s="17">
        <f t="shared" si="0"/>
        <v>48111.563999999998</v>
      </c>
      <c r="F12" s="17">
        <f t="shared" si="0"/>
        <v>21881.03</v>
      </c>
      <c r="G12" s="17">
        <f t="shared" si="0"/>
        <v>13424</v>
      </c>
      <c r="H12" s="17">
        <f t="shared" si="0"/>
        <v>13424</v>
      </c>
      <c r="I12" s="17">
        <f t="shared" si="0"/>
        <v>0</v>
      </c>
      <c r="J12" s="17">
        <f t="shared" si="0"/>
        <v>8457.0300000000007</v>
      </c>
      <c r="K12" s="17">
        <f t="shared" si="0"/>
        <v>8457.0300000000007</v>
      </c>
      <c r="L12" s="17">
        <f t="shared" si="0"/>
        <v>0</v>
      </c>
      <c r="M12" s="17">
        <f t="shared" si="0"/>
        <v>208224.53400000001</v>
      </c>
      <c r="N12" s="17">
        <f t="shared" si="0"/>
        <v>168570</v>
      </c>
      <c r="O12" s="17">
        <f t="shared" si="0"/>
        <v>168570</v>
      </c>
      <c r="P12" s="17">
        <f t="shared" si="0"/>
        <v>0</v>
      </c>
      <c r="Q12" s="17">
        <f t="shared" si="0"/>
        <v>39654.534</v>
      </c>
      <c r="R12" s="17">
        <f t="shared" si="0"/>
        <v>39654.534</v>
      </c>
      <c r="S12" s="17">
        <f t="shared" si="0"/>
        <v>0</v>
      </c>
      <c r="T12" s="17">
        <f t="shared" si="0"/>
        <v>230299.94232399997</v>
      </c>
      <c r="U12" s="17">
        <f t="shared" si="0"/>
        <v>188376.95012400002</v>
      </c>
      <c r="V12" s="17">
        <f t="shared" si="0"/>
        <v>41922.992200000001</v>
      </c>
      <c r="W12" s="17">
        <f t="shared" si="0"/>
        <v>19698.450687</v>
      </c>
      <c r="X12" s="17">
        <f t="shared" si="0"/>
        <v>13115.737027000001</v>
      </c>
      <c r="Y12" s="17">
        <f t="shared" si="0"/>
        <v>13115.737027000001</v>
      </c>
      <c r="Z12" s="17">
        <f t="shared" si="0"/>
        <v>0</v>
      </c>
      <c r="AA12" s="17">
        <f t="shared" si="0"/>
        <v>6582.7136600000003</v>
      </c>
      <c r="AB12" s="17">
        <f t="shared" si="0"/>
        <v>6582.7136600000003</v>
      </c>
      <c r="AC12" s="17">
        <f t="shared" si="0"/>
        <v>0</v>
      </c>
      <c r="AD12" s="17">
        <f t="shared" si="0"/>
        <v>210601.491637</v>
      </c>
      <c r="AE12" s="17">
        <f t="shared" si="0"/>
        <v>175261.21309700003</v>
      </c>
      <c r="AF12" s="17">
        <f t="shared" si="0"/>
        <v>175261.21309700003</v>
      </c>
      <c r="AG12" s="17">
        <f t="shared" si="0"/>
        <v>0</v>
      </c>
      <c r="AH12" s="17">
        <f t="shared" si="0"/>
        <v>35340.278539999999</v>
      </c>
      <c r="AI12" s="17">
        <f t="shared" si="0"/>
        <v>35340.278539999999</v>
      </c>
      <c r="AJ12" s="17">
        <f t="shared" si="0"/>
        <v>0</v>
      </c>
      <c r="AK12" s="18">
        <f t="shared" ref="AK12:AO44" si="1">T12/C12</f>
        <v>1.0008447354362973</v>
      </c>
      <c r="AL12" s="18"/>
      <c r="AM12" s="18">
        <f t="shared" ref="AM12:AN22" si="2">V12/E12</f>
        <v>0.87137038820853963</v>
      </c>
      <c r="AN12" s="18">
        <f t="shared" si="2"/>
        <v>0.90025244181832398</v>
      </c>
      <c r="AO12" s="18"/>
      <c r="AP12" s="18">
        <f>AA12/J12</f>
        <v>0.77837179955610891</v>
      </c>
      <c r="AQ12" s="18">
        <f>AD12/M12</f>
        <v>1.0114153581777254</v>
      </c>
      <c r="AR12" s="18"/>
      <c r="AS12" s="18">
        <f>AH12/Q12</f>
        <v>0.89120398035694981</v>
      </c>
    </row>
    <row r="13" spans="1:45">
      <c r="A13" s="19" t="s">
        <v>5</v>
      </c>
      <c r="B13" s="20" t="s">
        <v>24</v>
      </c>
      <c r="C13" s="21">
        <f t="shared" ref="C13:AJ13" si="3">SUM(C14:C43)</f>
        <v>15749.49</v>
      </c>
      <c r="D13" s="21">
        <f t="shared" si="3"/>
        <v>0</v>
      </c>
      <c r="E13" s="21">
        <f t="shared" si="3"/>
        <v>15749.49</v>
      </c>
      <c r="F13" s="21">
        <f t="shared" si="3"/>
        <v>1613.0300000000002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1613.0300000000002</v>
      </c>
      <c r="K13" s="21">
        <f t="shared" si="3"/>
        <v>1613.0300000000002</v>
      </c>
      <c r="L13" s="21">
        <f t="shared" si="3"/>
        <v>0</v>
      </c>
      <c r="M13" s="21">
        <f t="shared" si="3"/>
        <v>14136.46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14136.46</v>
      </c>
      <c r="R13" s="21">
        <f t="shared" si="3"/>
        <v>14136.46</v>
      </c>
      <c r="S13" s="21">
        <f t="shared" si="3"/>
        <v>0</v>
      </c>
      <c r="T13" s="21">
        <f t="shared" si="3"/>
        <v>14492.470257999999</v>
      </c>
      <c r="U13" s="21">
        <f t="shared" si="3"/>
        <v>0</v>
      </c>
      <c r="V13" s="21">
        <f t="shared" si="3"/>
        <v>14492.470257999999</v>
      </c>
      <c r="W13" s="21">
        <f t="shared" si="3"/>
        <v>1443.1473599999999</v>
      </c>
      <c r="X13" s="21">
        <f t="shared" si="3"/>
        <v>0</v>
      </c>
      <c r="Y13" s="21">
        <f t="shared" si="3"/>
        <v>0</v>
      </c>
      <c r="Z13" s="21">
        <f t="shared" si="3"/>
        <v>0</v>
      </c>
      <c r="AA13" s="21">
        <f t="shared" si="3"/>
        <v>1443.1473599999999</v>
      </c>
      <c r="AB13" s="21">
        <f t="shared" si="3"/>
        <v>1443.1473599999999</v>
      </c>
      <c r="AC13" s="21">
        <f t="shared" si="3"/>
        <v>0</v>
      </c>
      <c r="AD13" s="21">
        <f t="shared" si="3"/>
        <v>13049.322897999999</v>
      </c>
      <c r="AE13" s="21">
        <f t="shared" si="3"/>
        <v>0</v>
      </c>
      <c r="AF13" s="21">
        <f t="shared" si="3"/>
        <v>0</v>
      </c>
      <c r="AG13" s="21">
        <f t="shared" si="3"/>
        <v>0</v>
      </c>
      <c r="AH13" s="21">
        <f t="shared" si="3"/>
        <v>13049.322897999999</v>
      </c>
      <c r="AI13" s="21">
        <f t="shared" si="3"/>
        <v>13049.322897999999</v>
      </c>
      <c r="AJ13" s="21">
        <f t="shared" si="3"/>
        <v>0</v>
      </c>
      <c r="AK13" s="22">
        <f t="shared" si="1"/>
        <v>0.92018663829749403</v>
      </c>
      <c r="AL13" s="22"/>
      <c r="AM13" s="22">
        <f t="shared" si="2"/>
        <v>0.92018663829749403</v>
      </c>
      <c r="AN13" s="22">
        <f t="shared" si="2"/>
        <v>0.89468104127015602</v>
      </c>
      <c r="AO13" s="22"/>
      <c r="AP13" s="22">
        <f>AA13/J13</f>
        <v>0.89468104127015602</v>
      </c>
      <c r="AQ13" s="22">
        <f>AD13/M13</f>
        <v>0.92309693501767764</v>
      </c>
      <c r="AR13" s="22"/>
      <c r="AS13" s="22">
        <f>AH13/Q13</f>
        <v>0.92309693501767764</v>
      </c>
    </row>
    <row r="14" spans="1:45" ht="31.5" customHeight="1">
      <c r="A14" s="23">
        <v>1</v>
      </c>
      <c r="B14" s="24" t="s">
        <v>90</v>
      </c>
      <c r="C14" s="25">
        <f>SUM(D14:E14)</f>
        <v>573.62648000000002</v>
      </c>
      <c r="D14" s="25">
        <f>G14+N14</f>
        <v>0</v>
      </c>
      <c r="E14" s="25">
        <f>J14+Q14</f>
        <v>573.62648000000002</v>
      </c>
      <c r="F14" s="25">
        <f>G14+J14</f>
        <v>573.62648000000002</v>
      </c>
      <c r="G14" s="25">
        <f>SUM(H14:I14)</f>
        <v>0</v>
      </c>
      <c r="H14" s="25"/>
      <c r="I14" s="25"/>
      <c r="J14" s="25">
        <f>SUM(K14:L14)</f>
        <v>573.62648000000002</v>
      </c>
      <c r="K14" s="25">
        <v>573.62648000000002</v>
      </c>
      <c r="L14" s="25"/>
      <c r="M14" s="25">
        <f>N14+Q14</f>
        <v>0</v>
      </c>
      <c r="N14" s="25">
        <f>SUM(O14:P14)</f>
        <v>0</v>
      </c>
      <c r="O14" s="25"/>
      <c r="P14" s="25"/>
      <c r="Q14" s="25">
        <f>SUM(R14:S14)</f>
        <v>0</v>
      </c>
      <c r="R14" s="25"/>
      <c r="S14" s="25"/>
      <c r="T14" s="25">
        <f>SUM(U14:V14)</f>
        <v>573.62648000000002</v>
      </c>
      <c r="U14" s="25">
        <f>X14+AE14</f>
        <v>0</v>
      </c>
      <c r="V14" s="25">
        <f>AA14+AH14</f>
        <v>573.62648000000002</v>
      </c>
      <c r="W14" s="25">
        <f>X14+AA14</f>
        <v>573.62648000000002</v>
      </c>
      <c r="X14" s="25">
        <f>SUM(Y14:Z14)</f>
        <v>0</v>
      </c>
      <c r="Y14" s="25"/>
      <c r="Z14" s="25"/>
      <c r="AA14" s="25">
        <f>SUM(AB14:AC14)</f>
        <v>573.62648000000002</v>
      </c>
      <c r="AB14" s="25">
        <v>573.62648000000002</v>
      </c>
      <c r="AC14" s="25"/>
      <c r="AD14" s="25">
        <f>AE14+AH14</f>
        <v>0</v>
      </c>
      <c r="AE14" s="25">
        <f>SUM(AF14:AG14)</f>
        <v>0</v>
      </c>
      <c r="AF14" s="25"/>
      <c r="AG14" s="25"/>
      <c r="AH14" s="25">
        <f>SUM(AI14:AJ14)</f>
        <v>0</v>
      </c>
      <c r="AI14" s="25"/>
      <c r="AJ14" s="25"/>
      <c r="AK14" s="26">
        <f t="shared" si="1"/>
        <v>1</v>
      </c>
      <c r="AL14" s="26"/>
      <c r="AM14" s="26">
        <f t="shared" si="2"/>
        <v>1</v>
      </c>
      <c r="AN14" s="26">
        <f t="shared" si="2"/>
        <v>1</v>
      </c>
      <c r="AO14" s="26"/>
      <c r="AP14" s="26">
        <f>AA14/J14</f>
        <v>1</v>
      </c>
      <c r="AQ14" s="26"/>
      <c r="AR14" s="26"/>
      <c r="AS14" s="26"/>
    </row>
    <row r="15" spans="1:45" ht="31.5" customHeight="1">
      <c r="A15" s="23">
        <v>2</v>
      </c>
      <c r="B15" s="24" t="s">
        <v>29</v>
      </c>
      <c r="C15" s="25">
        <f t="shared" ref="C15:C53" si="4">SUM(D15:E15)</f>
        <v>1450.836</v>
      </c>
      <c r="D15" s="25">
        <f t="shared" ref="D15:D43" si="5">G15+N15</f>
        <v>0</v>
      </c>
      <c r="E15" s="25">
        <f t="shared" ref="E15:E43" si="6">J15+Q15</f>
        <v>1450.836</v>
      </c>
      <c r="F15" s="25">
        <f t="shared" ref="F15:F53" si="7">G15+J15</f>
        <v>0</v>
      </c>
      <c r="G15" s="25">
        <f t="shared" ref="G15:G53" si="8">SUM(H15:I15)</f>
        <v>0</v>
      </c>
      <c r="H15" s="25"/>
      <c r="I15" s="25"/>
      <c r="J15" s="25">
        <f t="shared" ref="J15:J53" si="9">SUM(K15:L15)</f>
        <v>0</v>
      </c>
      <c r="K15" s="25"/>
      <c r="L15" s="25"/>
      <c r="M15" s="25">
        <f t="shared" ref="M15:M43" si="10">N15+Q15</f>
        <v>1450.836</v>
      </c>
      <c r="N15" s="25">
        <f t="shared" ref="N15:N43" si="11">SUM(O15:P15)</f>
        <v>0</v>
      </c>
      <c r="O15" s="25"/>
      <c r="P15" s="25"/>
      <c r="Q15" s="25">
        <f t="shared" ref="Q15:Q53" si="12">SUM(R15:S15)</f>
        <v>1450.836</v>
      </c>
      <c r="R15" s="25">
        <v>1450.836</v>
      </c>
      <c r="S15" s="25"/>
      <c r="T15" s="25">
        <f t="shared" ref="T15:T43" si="13">SUM(U15:V15)</f>
        <v>1296.5256039999999</v>
      </c>
      <c r="U15" s="25">
        <f t="shared" ref="U15:U43" si="14">X15+AE15</f>
        <v>0</v>
      </c>
      <c r="V15" s="25">
        <f t="shared" ref="V15:V43" si="15">AA15+AH15</f>
        <v>1296.5256039999999</v>
      </c>
      <c r="W15" s="25">
        <f t="shared" ref="W15:W43" si="16">X15+AA15</f>
        <v>0</v>
      </c>
      <c r="X15" s="25">
        <f t="shared" ref="X15:X43" si="17">SUM(Y15:Z15)</f>
        <v>0</v>
      </c>
      <c r="Y15" s="25"/>
      <c r="Z15" s="25"/>
      <c r="AA15" s="25">
        <f t="shared" ref="AA15:AA53" si="18">SUM(AB15:AC15)</f>
        <v>0</v>
      </c>
      <c r="AB15" s="25"/>
      <c r="AC15" s="25"/>
      <c r="AD15" s="25">
        <f t="shared" ref="AD15:AD53" si="19">AE15+AH15</f>
        <v>1296.5256039999999</v>
      </c>
      <c r="AE15" s="25">
        <f t="shared" ref="AE15:AE53" si="20">SUM(AF15:AG15)</f>
        <v>0</v>
      </c>
      <c r="AF15" s="25"/>
      <c r="AG15" s="25"/>
      <c r="AH15" s="25">
        <f t="shared" ref="AH15:AH53" si="21">SUM(AI15:AJ15)</f>
        <v>1296.5256039999999</v>
      </c>
      <c r="AI15" s="25">
        <v>1296.5256039999999</v>
      </c>
      <c r="AJ15" s="25"/>
      <c r="AK15" s="26">
        <f t="shared" si="1"/>
        <v>0.8936403590757328</v>
      </c>
      <c r="AL15" s="26"/>
      <c r="AM15" s="26">
        <f t="shared" si="2"/>
        <v>0.8936403590757328</v>
      </c>
      <c r="AN15" s="26"/>
      <c r="AO15" s="26"/>
      <c r="AP15" s="26"/>
      <c r="AQ15" s="26">
        <f t="shared" ref="AQ15:AR44" si="22">AD15/M15</f>
        <v>0.8936403590757328</v>
      </c>
      <c r="AR15" s="26"/>
      <c r="AS15" s="26">
        <f t="shared" ref="AS15:AS53" si="23">AH15/Q15</f>
        <v>0.8936403590757328</v>
      </c>
    </row>
    <row r="16" spans="1:45" ht="15.75" customHeight="1">
      <c r="A16" s="23">
        <v>3</v>
      </c>
      <c r="B16" s="24" t="s">
        <v>88</v>
      </c>
      <c r="C16" s="25">
        <f>SUM(D16:E16)</f>
        <v>22</v>
      </c>
      <c r="D16" s="25">
        <f>G16+N16</f>
        <v>0</v>
      </c>
      <c r="E16" s="25">
        <f>J16+Q16</f>
        <v>22</v>
      </c>
      <c r="F16" s="25">
        <f>G16+J16</f>
        <v>0</v>
      </c>
      <c r="G16" s="25">
        <f>SUM(H16:I16)</f>
        <v>0</v>
      </c>
      <c r="H16" s="25"/>
      <c r="I16" s="25"/>
      <c r="J16" s="25">
        <f>SUM(K16:L16)</f>
        <v>0</v>
      </c>
      <c r="K16" s="25"/>
      <c r="L16" s="25"/>
      <c r="M16" s="25">
        <f>N16+Q16</f>
        <v>22</v>
      </c>
      <c r="N16" s="25">
        <f>SUM(O16:P16)</f>
        <v>0</v>
      </c>
      <c r="O16" s="25"/>
      <c r="P16" s="25"/>
      <c r="Q16" s="25">
        <f>SUM(R16:S16)</f>
        <v>22</v>
      </c>
      <c r="R16" s="25">
        <v>22</v>
      </c>
      <c r="S16" s="25"/>
      <c r="T16" s="25">
        <f>SUM(U16:V16)</f>
        <v>22</v>
      </c>
      <c r="U16" s="25">
        <f>X16+AE16</f>
        <v>0</v>
      </c>
      <c r="V16" s="25">
        <f>AA16+AH16</f>
        <v>22</v>
      </c>
      <c r="W16" s="25">
        <f>X16+AA16</f>
        <v>0</v>
      </c>
      <c r="X16" s="25">
        <f>SUM(Y16:Z16)</f>
        <v>0</v>
      </c>
      <c r="Y16" s="25"/>
      <c r="Z16" s="25"/>
      <c r="AA16" s="25">
        <f>SUM(AB16:AC16)</f>
        <v>0</v>
      </c>
      <c r="AB16" s="25"/>
      <c r="AC16" s="25"/>
      <c r="AD16" s="25">
        <f>AE16+AH16</f>
        <v>22</v>
      </c>
      <c r="AE16" s="25">
        <f>SUM(AF16:AG16)</f>
        <v>0</v>
      </c>
      <c r="AF16" s="25"/>
      <c r="AG16" s="25"/>
      <c r="AH16" s="25">
        <f>SUM(AI16:AJ16)</f>
        <v>22</v>
      </c>
      <c r="AI16" s="25">
        <v>22</v>
      </c>
      <c r="AJ16" s="25"/>
      <c r="AK16" s="26">
        <f t="shared" si="1"/>
        <v>1</v>
      </c>
      <c r="AL16" s="26"/>
      <c r="AM16" s="26">
        <f t="shared" si="2"/>
        <v>1</v>
      </c>
      <c r="AN16" s="26"/>
      <c r="AO16" s="26"/>
      <c r="AP16" s="26"/>
      <c r="AQ16" s="26">
        <f t="shared" si="22"/>
        <v>1</v>
      </c>
      <c r="AR16" s="26"/>
      <c r="AS16" s="26">
        <f t="shared" si="23"/>
        <v>1</v>
      </c>
    </row>
    <row r="17" spans="1:45">
      <c r="A17" s="23">
        <v>4</v>
      </c>
      <c r="B17" s="24" t="s">
        <v>30</v>
      </c>
      <c r="C17" s="25">
        <f t="shared" si="4"/>
        <v>50</v>
      </c>
      <c r="D17" s="25">
        <f t="shared" si="5"/>
        <v>0</v>
      </c>
      <c r="E17" s="25">
        <f t="shared" si="6"/>
        <v>50</v>
      </c>
      <c r="F17" s="25">
        <f t="shared" si="7"/>
        <v>0</v>
      </c>
      <c r="G17" s="25">
        <f t="shared" si="8"/>
        <v>0</v>
      </c>
      <c r="H17" s="25"/>
      <c r="I17" s="25"/>
      <c r="J17" s="25">
        <f t="shared" si="9"/>
        <v>0</v>
      </c>
      <c r="K17" s="25"/>
      <c r="L17" s="25"/>
      <c r="M17" s="25">
        <f t="shared" si="10"/>
        <v>50</v>
      </c>
      <c r="N17" s="25">
        <f t="shared" si="11"/>
        <v>0</v>
      </c>
      <c r="O17" s="25"/>
      <c r="P17" s="25"/>
      <c r="Q17" s="25">
        <f t="shared" si="12"/>
        <v>50</v>
      </c>
      <c r="R17" s="25">
        <v>50</v>
      </c>
      <c r="S17" s="25"/>
      <c r="T17" s="25">
        <f t="shared" si="13"/>
        <v>36.956800000000001</v>
      </c>
      <c r="U17" s="25">
        <f t="shared" si="14"/>
        <v>0</v>
      </c>
      <c r="V17" s="25">
        <f t="shared" si="15"/>
        <v>36.956800000000001</v>
      </c>
      <c r="W17" s="25">
        <f t="shared" si="16"/>
        <v>0</v>
      </c>
      <c r="X17" s="25">
        <f t="shared" si="17"/>
        <v>0</v>
      </c>
      <c r="Y17" s="25"/>
      <c r="Z17" s="25"/>
      <c r="AA17" s="25">
        <f t="shared" si="18"/>
        <v>0</v>
      </c>
      <c r="AB17" s="25"/>
      <c r="AC17" s="25"/>
      <c r="AD17" s="25">
        <f t="shared" si="19"/>
        <v>36.956800000000001</v>
      </c>
      <c r="AE17" s="25">
        <f t="shared" si="20"/>
        <v>0</v>
      </c>
      <c r="AF17" s="25"/>
      <c r="AG17" s="25"/>
      <c r="AH17" s="25">
        <f t="shared" si="21"/>
        <v>36.956800000000001</v>
      </c>
      <c r="AI17" s="25">
        <v>36.956800000000001</v>
      </c>
      <c r="AJ17" s="25"/>
      <c r="AK17" s="26">
        <f t="shared" si="1"/>
        <v>0.73913600000000002</v>
      </c>
      <c r="AL17" s="26"/>
      <c r="AM17" s="26">
        <f t="shared" si="2"/>
        <v>0.73913600000000002</v>
      </c>
      <c r="AN17" s="26"/>
      <c r="AO17" s="26"/>
      <c r="AP17" s="26"/>
      <c r="AQ17" s="26">
        <f t="shared" si="22"/>
        <v>0.73913600000000002</v>
      </c>
      <c r="AR17" s="26"/>
      <c r="AS17" s="26">
        <f t="shared" si="23"/>
        <v>0.73913600000000002</v>
      </c>
    </row>
    <row r="18" spans="1:45">
      <c r="A18" s="23">
        <v>5</v>
      </c>
      <c r="B18" s="24" t="s">
        <v>66</v>
      </c>
      <c r="C18" s="25">
        <f t="shared" si="4"/>
        <v>0</v>
      </c>
      <c r="D18" s="25">
        <f t="shared" si="5"/>
        <v>0</v>
      </c>
      <c r="E18" s="25">
        <f t="shared" si="6"/>
        <v>0</v>
      </c>
      <c r="F18" s="25">
        <f t="shared" si="7"/>
        <v>0</v>
      </c>
      <c r="G18" s="25">
        <f t="shared" si="8"/>
        <v>0</v>
      </c>
      <c r="H18" s="25"/>
      <c r="I18" s="25"/>
      <c r="J18" s="25">
        <f t="shared" si="9"/>
        <v>0</v>
      </c>
      <c r="K18" s="25"/>
      <c r="L18" s="25"/>
      <c r="M18" s="25">
        <f t="shared" si="10"/>
        <v>0</v>
      </c>
      <c r="N18" s="25">
        <f t="shared" si="11"/>
        <v>0</v>
      </c>
      <c r="O18" s="25"/>
      <c r="P18" s="25"/>
      <c r="Q18" s="25">
        <f t="shared" si="12"/>
        <v>0</v>
      </c>
      <c r="R18" s="25"/>
      <c r="S18" s="25"/>
      <c r="T18" s="25">
        <f t="shared" si="13"/>
        <v>0</v>
      </c>
      <c r="U18" s="25">
        <f t="shared" si="14"/>
        <v>0</v>
      </c>
      <c r="V18" s="25">
        <f t="shared" si="15"/>
        <v>0</v>
      </c>
      <c r="W18" s="25">
        <f t="shared" si="16"/>
        <v>0</v>
      </c>
      <c r="X18" s="25">
        <f t="shared" si="17"/>
        <v>0</v>
      </c>
      <c r="Y18" s="25"/>
      <c r="Z18" s="25"/>
      <c r="AA18" s="25">
        <f t="shared" si="18"/>
        <v>0</v>
      </c>
      <c r="AB18" s="25"/>
      <c r="AC18" s="25"/>
      <c r="AD18" s="25">
        <f t="shared" si="19"/>
        <v>0</v>
      </c>
      <c r="AE18" s="25">
        <f t="shared" si="20"/>
        <v>0</v>
      </c>
      <c r="AF18" s="25"/>
      <c r="AG18" s="25"/>
      <c r="AH18" s="25">
        <f t="shared" si="21"/>
        <v>0</v>
      </c>
      <c r="AI18" s="25"/>
      <c r="AJ18" s="25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>
      <c r="A19" s="23">
        <v>6</v>
      </c>
      <c r="B19" s="24" t="s">
        <v>23</v>
      </c>
      <c r="C19" s="25">
        <f t="shared" si="4"/>
        <v>20</v>
      </c>
      <c r="D19" s="25">
        <f t="shared" si="5"/>
        <v>0</v>
      </c>
      <c r="E19" s="25">
        <f t="shared" si="6"/>
        <v>20</v>
      </c>
      <c r="F19" s="25">
        <f t="shared" si="7"/>
        <v>0</v>
      </c>
      <c r="G19" s="25">
        <f t="shared" si="8"/>
        <v>0</v>
      </c>
      <c r="H19" s="25"/>
      <c r="I19" s="25"/>
      <c r="J19" s="25">
        <f t="shared" si="9"/>
        <v>0</v>
      </c>
      <c r="K19" s="25"/>
      <c r="L19" s="25"/>
      <c r="M19" s="25">
        <f t="shared" si="10"/>
        <v>20</v>
      </c>
      <c r="N19" s="25">
        <f t="shared" si="11"/>
        <v>0</v>
      </c>
      <c r="O19" s="25"/>
      <c r="P19" s="25"/>
      <c r="Q19" s="25">
        <f t="shared" si="12"/>
        <v>20</v>
      </c>
      <c r="R19" s="25">
        <v>20</v>
      </c>
      <c r="S19" s="25"/>
      <c r="T19" s="25">
        <f t="shared" si="13"/>
        <v>3.5548500000000001</v>
      </c>
      <c r="U19" s="25">
        <f t="shared" si="14"/>
        <v>0</v>
      </c>
      <c r="V19" s="25">
        <f t="shared" si="15"/>
        <v>3.5548500000000001</v>
      </c>
      <c r="W19" s="25">
        <f t="shared" si="16"/>
        <v>0</v>
      </c>
      <c r="X19" s="25">
        <f t="shared" si="17"/>
        <v>0</v>
      </c>
      <c r="Y19" s="25"/>
      <c r="Z19" s="25"/>
      <c r="AA19" s="25">
        <f t="shared" si="18"/>
        <v>0</v>
      </c>
      <c r="AB19" s="25"/>
      <c r="AC19" s="25"/>
      <c r="AD19" s="25">
        <f t="shared" si="19"/>
        <v>3.5548500000000001</v>
      </c>
      <c r="AE19" s="25">
        <f t="shared" si="20"/>
        <v>0</v>
      </c>
      <c r="AF19" s="25"/>
      <c r="AG19" s="25"/>
      <c r="AH19" s="25">
        <f t="shared" si="21"/>
        <v>3.5548500000000001</v>
      </c>
      <c r="AI19" s="25">
        <v>3.5548500000000001</v>
      </c>
      <c r="AJ19" s="25"/>
      <c r="AK19" s="26">
        <f t="shared" si="1"/>
        <v>0.1777425</v>
      </c>
      <c r="AL19" s="26"/>
      <c r="AM19" s="26">
        <f t="shared" si="2"/>
        <v>0.1777425</v>
      </c>
      <c r="AN19" s="26"/>
      <c r="AO19" s="26"/>
      <c r="AP19" s="26"/>
      <c r="AQ19" s="26">
        <f t="shared" si="22"/>
        <v>0.1777425</v>
      </c>
      <c r="AR19" s="26"/>
      <c r="AS19" s="26">
        <f t="shared" si="23"/>
        <v>0.1777425</v>
      </c>
    </row>
    <row r="20" spans="1:45">
      <c r="A20" s="23">
        <v>7</v>
      </c>
      <c r="B20" s="24" t="s">
        <v>36</v>
      </c>
      <c r="C20" s="25">
        <f t="shared" si="4"/>
        <v>30</v>
      </c>
      <c r="D20" s="25">
        <f t="shared" si="5"/>
        <v>0</v>
      </c>
      <c r="E20" s="25">
        <f t="shared" si="6"/>
        <v>30</v>
      </c>
      <c r="F20" s="25">
        <f t="shared" si="7"/>
        <v>0</v>
      </c>
      <c r="G20" s="25">
        <f t="shared" si="8"/>
        <v>0</v>
      </c>
      <c r="H20" s="25"/>
      <c r="I20" s="25"/>
      <c r="J20" s="25">
        <f t="shared" si="9"/>
        <v>0</v>
      </c>
      <c r="K20" s="25"/>
      <c r="L20" s="25"/>
      <c r="M20" s="25">
        <f t="shared" si="10"/>
        <v>30</v>
      </c>
      <c r="N20" s="25">
        <f t="shared" si="11"/>
        <v>0</v>
      </c>
      <c r="O20" s="25"/>
      <c r="P20" s="25"/>
      <c r="Q20" s="25">
        <f t="shared" si="12"/>
        <v>30</v>
      </c>
      <c r="R20" s="25">
        <v>30</v>
      </c>
      <c r="S20" s="25"/>
      <c r="T20" s="25">
        <f t="shared" si="13"/>
        <v>30</v>
      </c>
      <c r="U20" s="25">
        <f t="shared" si="14"/>
        <v>0</v>
      </c>
      <c r="V20" s="25">
        <f t="shared" si="15"/>
        <v>30</v>
      </c>
      <c r="W20" s="25">
        <f t="shared" si="16"/>
        <v>0</v>
      </c>
      <c r="X20" s="25">
        <f t="shared" si="17"/>
        <v>0</v>
      </c>
      <c r="Y20" s="25"/>
      <c r="Z20" s="25"/>
      <c r="AA20" s="25">
        <f t="shared" si="18"/>
        <v>0</v>
      </c>
      <c r="AB20" s="25"/>
      <c r="AC20" s="25"/>
      <c r="AD20" s="25">
        <f t="shared" si="19"/>
        <v>30</v>
      </c>
      <c r="AE20" s="25">
        <f t="shared" si="20"/>
        <v>0</v>
      </c>
      <c r="AF20" s="25"/>
      <c r="AG20" s="25"/>
      <c r="AH20" s="25">
        <f t="shared" si="21"/>
        <v>30</v>
      </c>
      <c r="AI20" s="25">
        <v>30</v>
      </c>
      <c r="AJ20" s="25"/>
      <c r="AK20" s="26">
        <f t="shared" si="1"/>
        <v>1</v>
      </c>
      <c r="AL20" s="26"/>
      <c r="AM20" s="26">
        <f t="shared" si="2"/>
        <v>1</v>
      </c>
      <c r="AN20" s="26"/>
      <c r="AO20" s="26"/>
      <c r="AP20" s="26"/>
      <c r="AQ20" s="26">
        <f t="shared" si="22"/>
        <v>1</v>
      </c>
      <c r="AR20" s="26"/>
      <c r="AS20" s="26">
        <f t="shared" si="23"/>
        <v>1</v>
      </c>
    </row>
    <row r="21" spans="1:45">
      <c r="A21" s="23">
        <v>8</v>
      </c>
      <c r="B21" s="24" t="s">
        <v>18</v>
      </c>
      <c r="C21" s="25">
        <f t="shared" si="4"/>
        <v>4950</v>
      </c>
      <c r="D21" s="25">
        <f t="shared" si="5"/>
        <v>0</v>
      </c>
      <c r="E21" s="25">
        <f t="shared" si="6"/>
        <v>4950</v>
      </c>
      <c r="F21" s="25">
        <f t="shared" si="7"/>
        <v>0</v>
      </c>
      <c r="G21" s="25">
        <f t="shared" si="8"/>
        <v>0</v>
      </c>
      <c r="H21" s="25"/>
      <c r="I21" s="25"/>
      <c r="J21" s="25">
        <f t="shared" si="9"/>
        <v>0</v>
      </c>
      <c r="K21" s="25"/>
      <c r="L21" s="25"/>
      <c r="M21" s="25">
        <f t="shared" si="10"/>
        <v>4950</v>
      </c>
      <c r="N21" s="25">
        <f t="shared" si="11"/>
        <v>0</v>
      </c>
      <c r="O21" s="25"/>
      <c r="P21" s="25"/>
      <c r="Q21" s="25">
        <f t="shared" si="12"/>
        <v>4950</v>
      </c>
      <c r="R21" s="25">
        <v>4950</v>
      </c>
      <c r="S21" s="25"/>
      <c r="T21" s="25">
        <f t="shared" si="13"/>
        <v>4950</v>
      </c>
      <c r="U21" s="25">
        <f t="shared" si="14"/>
        <v>0</v>
      </c>
      <c r="V21" s="25">
        <f t="shared" si="15"/>
        <v>4950</v>
      </c>
      <c r="W21" s="25">
        <f t="shared" si="16"/>
        <v>0</v>
      </c>
      <c r="X21" s="25">
        <f t="shared" si="17"/>
        <v>0</v>
      </c>
      <c r="Y21" s="25"/>
      <c r="Z21" s="25"/>
      <c r="AA21" s="25">
        <f t="shared" si="18"/>
        <v>0</v>
      </c>
      <c r="AB21" s="25"/>
      <c r="AC21" s="25"/>
      <c r="AD21" s="25">
        <f t="shared" si="19"/>
        <v>4950</v>
      </c>
      <c r="AE21" s="25">
        <f t="shared" si="20"/>
        <v>0</v>
      </c>
      <c r="AF21" s="25"/>
      <c r="AG21" s="25"/>
      <c r="AH21" s="25">
        <f t="shared" si="21"/>
        <v>4950</v>
      </c>
      <c r="AI21" s="25">
        <v>4950</v>
      </c>
      <c r="AJ21" s="25"/>
      <c r="AK21" s="26">
        <f t="shared" si="1"/>
        <v>1</v>
      </c>
      <c r="AL21" s="26"/>
      <c r="AM21" s="26">
        <f t="shared" si="2"/>
        <v>1</v>
      </c>
      <c r="AN21" s="26"/>
      <c r="AO21" s="26"/>
      <c r="AP21" s="26"/>
      <c r="AQ21" s="26">
        <f t="shared" si="22"/>
        <v>1</v>
      </c>
      <c r="AR21" s="26"/>
      <c r="AS21" s="26">
        <f t="shared" si="23"/>
        <v>1</v>
      </c>
    </row>
    <row r="22" spans="1:45">
      <c r="A22" s="23">
        <v>9</v>
      </c>
      <c r="B22" s="24" t="s">
        <v>21</v>
      </c>
      <c r="C22" s="25">
        <f t="shared" si="4"/>
        <v>86</v>
      </c>
      <c r="D22" s="25">
        <f t="shared" si="5"/>
        <v>0</v>
      </c>
      <c r="E22" s="25">
        <f t="shared" si="6"/>
        <v>86</v>
      </c>
      <c r="F22" s="25">
        <f t="shared" si="7"/>
        <v>0</v>
      </c>
      <c r="G22" s="25">
        <f t="shared" si="8"/>
        <v>0</v>
      </c>
      <c r="H22" s="25"/>
      <c r="I22" s="25"/>
      <c r="J22" s="25">
        <f t="shared" si="9"/>
        <v>0</v>
      </c>
      <c r="K22" s="25"/>
      <c r="L22" s="25"/>
      <c r="M22" s="25">
        <f t="shared" si="10"/>
        <v>86</v>
      </c>
      <c r="N22" s="25">
        <f t="shared" si="11"/>
        <v>0</v>
      </c>
      <c r="O22" s="25"/>
      <c r="P22" s="25"/>
      <c r="Q22" s="25">
        <f t="shared" si="12"/>
        <v>86</v>
      </c>
      <c r="R22" s="25">
        <v>86</v>
      </c>
      <c r="S22" s="25"/>
      <c r="T22" s="25">
        <f t="shared" si="13"/>
        <v>47.129219999999997</v>
      </c>
      <c r="U22" s="25">
        <f t="shared" si="14"/>
        <v>0</v>
      </c>
      <c r="V22" s="25">
        <f t="shared" si="15"/>
        <v>47.129219999999997</v>
      </c>
      <c r="W22" s="25">
        <f t="shared" si="16"/>
        <v>0</v>
      </c>
      <c r="X22" s="25">
        <f t="shared" si="17"/>
        <v>0</v>
      </c>
      <c r="Y22" s="25"/>
      <c r="Z22" s="25"/>
      <c r="AA22" s="25">
        <f t="shared" si="18"/>
        <v>0</v>
      </c>
      <c r="AB22" s="25"/>
      <c r="AC22" s="25"/>
      <c r="AD22" s="25">
        <f t="shared" si="19"/>
        <v>47.129219999999997</v>
      </c>
      <c r="AE22" s="25">
        <f t="shared" si="20"/>
        <v>0</v>
      </c>
      <c r="AF22" s="25"/>
      <c r="AG22" s="25"/>
      <c r="AH22" s="25">
        <f t="shared" si="21"/>
        <v>47.129219999999997</v>
      </c>
      <c r="AI22" s="25">
        <v>47.129219999999997</v>
      </c>
      <c r="AJ22" s="25"/>
      <c r="AK22" s="26">
        <f t="shared" si="1"/>
        <v>0.54801418604651164</v>
      </c>
      <c r="AL22" s="26"/>
      <c r="AM22" s="26">
        <f t="shared" si="2"/>
        <v>0.54801418604651164</v>
      </c>
      <c r="AN22" s="26"/>
      <c r="AO22" s="26"/>
      <c r="AP22" s="26"/>
      <c r="AQ22" s="26">
        <f t="shared" si="22"/>
        <v>0.54801418604651164</v>
      </c>
      <c r="AR22" s="26"/>
      <c r="AS22" s="26">
        <f t="shared" si="23"/>
        <v>0.54801418604651164</v>
      </c>
    </row>
    <row r="23" spans="1:45">
      <c r="A23" s="23">
        <v>10</v>
      </c>
      <c r="B23" s="24" t="s">
        <v>19</v>
      </c>
      <c r="C23" s="25">
        <f t="shared" si="4"/>
        <v>977.03</v>
      </c>
      <c r="D23" s="25">
        <f t="shared" si="5"/>
        <v>0</v>
      </c>
      <c r="E23" s="25">
        <f t="shared" si="6"/>
        <v>977.03</v>
      </c>
      <c r="F23" s="25">
        <f t="shared" si="7"/>
        <v>577.03</v>
      </c>
      <c r="G23" s="25">
        <f t="shared" si="8"/>
        <v>0</v>
      </c>
      <c r="H23" s="25"/>
      <c r="I23" s="25"/>
      <c r="J23" s="25">
        <f t="shared" si="9"/>
        <v>577.03</v>
      </c>
      <c r="K23" s="25">
        <v>577.03</v>
      </c>
      <c r="L23" s="25"/>
      <c r="M23" s="25">
        <f t="shared" si="10"/>
        <v>400</v>
      </c>
      <c r="N23" s="25">
        <f t="shared" si="11"/>
        <v>0</v>
      </c>
      <c r="O23" s="25"/>
      <c r="P23" s="25"/>
      <c r="Q23" s="25">
        <f t="shared" si="12"/>
        <v>400</v>
      </c>
      <c r="R23" s="25">
        <v>400</v>
      </c>
      <c r="S23" s="25"/>
      <c r="T23" s="25">
        <f t="shared" si="13"/>
        <v>788.86488000000008</v>
      </c>
      <c r="U23" s="25">
        <f t="shared" si="14"/>
        <v>0</v>
      </c>
      <c r="V23" s="25">
        <f t="shared" si="15"/>
        <v>788.86488000000008</v>
      </c>
      <c r="W23" s="25">
        <f t="shared" si="16"/>
        <v>529.77088000000003</v>
      </c>
      <c r="X23" s="25">
        <f t="shared" si="17"/>
        <v>0</v>
      </c>
      <c r="Y23" s="25"/>
      <c r="Z23" s="25"/>
      <c r="AA23" s="25">
        <f t="shared" si="18"/>
        <v>529.77088000000003</v>
      </c>
      <c r="AB23" s="25">
        <v>529.77088000000003</v>
      </c>
      <c r="AC23" s="25"/>
      <c r="AD23" s="25">
        <f t="shared" si="19"/>
        <v>259.09399999999999</v>
      </c>
      <c r="AE23" s="25">
        <f t="shared" si="20"/>
        <v>0</v>
      </c>
      <c r="AF23" s="25"/>
      <c r="AG23" s="25"/>
      <c r="AH23" s="25">
        <f t="shared" si="21"/>
        <v>259.09399999999999</v>
      </c>
      <c r="AI23" s="25">
        <v>259.09399999999999</v>
      </c>
      <c r="AJ23" s="25"/>
      <c r="AK23" s="26">
        <f t="shared" si="1"/>
        <v>0.80741111327185455</v>
      </c>
      <c r="AL23" s="26"/>
      <c r="AM23" s="26">
        <f>V23/E23</f>
        <v>0.80741111327185455</v>
      </c>
      <c r="AN23" s="26">
        <f>W23/F23</f>
        <v>0.91809937091659022</v>
      </c>
      <c r="AO23" s="26"/>
      <c r="AP23" s="26">
        <f>AA23/J23</f>
        <v>0.91809937091659022</v>
      </c>
      <c r="AQ23" s="26">
        <f t="shared" si="22"/>
        <v>0.64773499999999995</v>
      </c>
      <c r="AR23" s="26"/>
      <c r="AS23" s="26">
        <f t="shared" si="23"/>
        <v>0.64773499999999995</v>
      </c>
    </row>
    <row r="24" spans="1:45">
      <c r="A24" s="23">
        <v>11</v>
      </c>
      <c r="B24" s="24" t="s">
        <v>31</v>
      </c>
      <c r="C24" s="25">
        <f t="shared" si="4"/>
        <v>180</v>
      </c>
      <c r="D24" s="25">
        <f t="shared" si="5"/>
        <v>0</v>
      </c>
      <c r="E24" s="25">
        <f t="shared" si="6"/>
        <v>180</v>
      </c>
      <c r="F24" s="25">
        <f t="shared" si="7"/>
        <v>0</v>
      </c>
      <c r="G24" s="25">
        <f t="shared" si="8"/>
        <v>0</v>
      </c>
      <c r="H24" s="25"/>
      <c r="I24" s="25"/>
      <c r="J24" s="25">
        <f t="shared" si="9"/>
        <v>0</v>
      </c>
      <c r="K24" s="25"/>
      <c r="L24" s="25"/>
      <c r="M24" s="25">
        <f t="shared" si="10"/>
        <v>180</v>
      </c>
      <c r="N24" s="25">
        <f t="shared" si="11"/>
        <v>0</v>
      </c>
      <c r="O24" s="25"/>
      <c r="P24" s="25"/>
      <c r="Q24" s="25">
        <f t="shared" si="12"/>
        <v>180</v>
      </c>
      <c r="R24" s="25">
        <v>180</v>
      </c>
      <c r="S24" s="25"/>
      <c r="T24" s="25">
        <f t="shared" si="13"/>
        <v>175.01638599999998</v>
      </c>
      <c r="U24" s="25">
        <f t="shared" si="14"/>
        <v>0</v>
      </c>
      <c r="V24" s="25">
        <f t="shared" si="15"/>
        <v>175.01638599999998</v>
      </c>
      <c r="W24" s="25">
        <f t="shared" si="16"/>
        <v>0</v>
      </c>
      <c r="X24" s="25">
        <f t="shared" si="17"/>
        <v>0</v>
      </c>
      <c r="Y24" s="25"/>
      <c r="Z24" s="25"/>
      <c r="AA24" s="25">
        <f t="shared" si="18"/>
        <v>0</v>
      </c>
      <c r="AB24" s="25"/>
      <c r="AC24" s="25"/>
      <c r="AD24" s="25">
        <f t="shared" si="19"/>
        <v>175.01638599999998</v>
      </c>
      <c r="AE24" s="25">
        <f t="shared" si="20"/>
        <v>0</v>
      </c>
      <c r="AF24" s="25"/>
      <c r="AG24" s="25"/>
      <c r="AH24" s="25">
        <f t="shared" si="21"/>
        <v>175.01638599999998</v>
      </c>
      <c r="AI24" s="25">
        <v>175.01638599999998</v>
      </c>
      <c r="AJ24" s="25"/>
      <c r="AK24" s="26">
        <f t="shared" si="1"/>
        <v>0.97231325555555548</v>
      </c>
      <c r="AL24" s="26"/>
      <c r="AM24" s="26">
        <f t="shared" ref="AM24:AM43" si="24">V24/E24</f>
        <v>0.97231325555555548</v>
      </c>
      <c r="AN24" s="26"/>
      <c r="AO24" s="26"/>
      <c r="AP24" s="26"/>
      <c r="AQ24" s="26">
        <f t="shared" si="22"/>
        <v>0.97231325555555548</v>
      </c>
      <c r="AR24" s="26"/>
      <c r="AS24" s="26">
        <f t="shared" si="23"/>
        <v>0.97231325555555548</v>
      </c>
    </row>
    <row r="25" spans="1:45">
      <c r="A25" s="23">
        <v>12</v>
      </c>
      <c r="B25" s="24" t="s">
        <v>22</v>
      </c>
      <c r="C25" s="25">
        <f t="shared" si="4"/>
        <v>5</v>
      </c>
      <c r="D25" s="25">
        <f t="shared" si="5"/>
        <v>0</v>
      </c>
      <c r="E25" s="25">
        <f t="shared" si="6"/>
        <v>5</v>
      </c>
      <c r="F25" s="25">
        <f t="shared" si="7"/>
        <v>0</v>
      </c>
      <c r="G25" s="25">
        <f t="shared" si="8"/>
        <v>0</v>
      </c>
      <c r="H25" s="25"/>
      <c r="I25" s="25"/>
      <c r="J25" s="25">
        <f t="shared" si="9"/>
        <v>0</v>
      </c>
      <c r="K25" s="25"/>
      <c r="L25" s="25"/>
      <c r="M25" s="25">
        <f t="shared" si="10"/>
        <v>5</v>
      </c>
      <c r="N25" s="25">
        <f t="shared" si="11"/>
        <v>0</v>
      </c>
      <c r="O25" s="25"/>
      <c r="P25" s="25"/>
      <c r="Q25" s="25">
        <f t="shared" si="12"/>
        <v>5</v>
      </c>
      <c r="R25" s="25">
        <v>5</v>
      </c>
      <c r="S25" s="25"/>
      <c r="T25" s="25">
        <f t="shared" si="13"/>
        <v>3.5011100000000002</v>
      </c>
      <c r="U25" s="25">
        <f t="shared" si="14"/>
        <v>0</v>
      </c>
      <c r="V25" s="25">
        <f t="shared" si="15"/>
        <v>3.5011100000000002</v>
      </c>
      <c r="W25" s="25">
        <f t="shared" si="16"/>
        <v>0</v>
      </c>
      <c r="X25" s="25">
        <f t="shared" si="17"/>
        <v>0</v>
      </c>
      <c r="Y25" s="25"/>
      <c r="Z25" s="25"/>
      <c r="AA25" s="25">
        <f t="shared" si="18"/>
        <v>0</v>
      </c>
      <c r="AB25" s="25"/>
      <c r="AC25" s="25"/>
      <c r="AD25" s="25">
        <f t="shared" si="19"/>
        <v>3.5011100000000002</v>
      </c>
      <c r="AE25" s="25">
        <f t="shared" si="20"/>
        <v>0</v>
      </c>
      <c r="AF25" s="25"/>
      <c r="AG25" s="25"/>
      <c r="AH25" s="25">
        <f t="shared" si="21"/>
        <v>3.5011100000000002</v>
      </c>
      <c r="AI25" s="25">
        <v>3.5011100000000002</v>
      </c>
      <c r="AJ25" s="25"/>
      <c r="AK25" s="26">
        <f t="shared" si="1"/>
        <v>0.70022200000000001</v>
      </c>
      <c r="AL25" s="26"/>
      <c r="AM25" s="26">
        <f t="shared" si="24"/>
        <v>0.70022200000000001</v>
      </c>
      <c r="AN25" s="26"/>
      <c r="AO25" s="26"/>
      <c r="AP25" s="26"/>
      <c r="AQ25" s="26">
        <f t="shared" si="22"/>
        <v>0.70022200000000001</v>
      </c>
      <c r="AR25" s="26"/>
      <c r="AS25" s="26">
        <f t="shared" si="23"/>
        <v>0.70022200000000001</v>
      </c>
    </row>
    <row r="26" spans="1:45">
      <c r="A26" s="23">
        <v>13</v>
      </c>
      <c r="B26" s="24" t="s">
        <v>20</v>
      </c>
      <c r="C26" s="25">
        <f t="shared" si="4"/>
        <v>4241</v>
      </c>
      <c r="D26" s="25">
        <f t="shared" si="5"/>
        <v>0</v>
      </c>
      <c r="E26" s="25">
        <f t="shared" si="6"/>
        <v>4241</v>
      </c>
      <c r="F26" s="25">
        <f t="shared" si="7"/>
        <v>341</v>
      </c>
      <c r="G26" s="25">
        <f t="shared" si="8"/>
        <v>0</v>
      </c>
      <c r="H26" s="25"/>
      <c r="I26" s="25"/>
      <c r="J26" s="25">
        <f t="shared" si="9"/>
        <v>341</v>
      </c>
      <c r="K26" s="25">
        <v>341</v>
      </c>
      <c r="L26" s="25"/>
      <c r="M26" s="25">
        <f t="shared" si="10"/>
        <v>3900</v>
      </c>
      <c r="N26" s="25">
        <f t="shared" si="11"/>
        <v>0</v>
      </c>
      <c r="O26" s="25"/>
      <c r="P26" s="25"/>
      <c r="Q26" s="25">
        <f t="shared" si="12"/>
        <v>3900</v>
      </c>
      <c r="R26" s="25">
        <v>3900</v>
      </c>
      <c r="S26" s="25"/>
      <c r="T26" s="25">
        <f t="shared" si="13"/>
        <v>3707.3500880000001</v>
      </c>
      <c r="U26" s="25">
        <f t="shared" si="14"/>
        <v>0</v>
      </c>
      <c r="V26" s="25">
        <f t="shared" si="15"/>
        <v>3707.3500880000001</v>
      </c>
      <c r="W26" s="25">
        <f t="shared" si="16"/>
        <v>339.75</v>
      </c>
      <c r="X26" s="25">
        <f t="shared" si="17"/>
        <v>0</v>
      </c>
      <c r="Y26" s="25"/>
      <c r="Z26" s="25"/>
      <c r="AA26" s="25">
        <f t="shared" si="18"/>
        <v>339.75</v>
      </c>
      <c r="AB26" s="25">
        <v>339.75</v>
      </c>
      <c r="AC26" s="25"/>
      <c r="AD26" s="25">
        <f t="shared" si="19"/>
        <v>3367.6000880000001</v>
      </c>
      <c r="AE26" s="25">
        <f t="shared" si="20"/>
        <v>0</v>
      </c>
      <c r="AF26" s="25"/>
      <c r="AG26" s="25"/>
      <c r="AH26" s="25">
        <f t="shared" si="21"/>
        <v>3367.6000880000001</v>
      </c>
      <c r="AI26" s="25">
        <v>3367.6000880000001</v>
      </c>
      <c r="AJ26" s="25"/>
      <c r="AK26" s="26">
        <f t="shared" si="1"/>
        <v>0.87416884885640178</v>
      </c>
      <c r="AL26" s="26"/>
      <c r="AM26" s="26">
        <f t="shared" si="24"/>
        <v>0.87416884885640178</v>
      </c>
      <c r="AN26" s="26">
        <f>W26/F26</f>
        <v>0.99633431085043989</v>
      </c>
      <c r="AO26" s="26"/>
      <c r="AP26" s="26">
        <f>AA26/J26</f>
        <v>0.99633431085043989</v>
      </c>
      <c r="AQ26" s="26">
        <f t="shared" si="22"/>
        <v>0.86348720205128204</v>
      </c>
      <c r="AR26" s="26"/>
      <c r="AS26" s="26">
        <f t="shared" si="23"/>
        <v>0.86348720205128204</v>
      </c>
    </row>
    <row r="27" spans="1:45">
      <c r="A27" s="23">
        <v>14</v>
      </c>
      <c r="B27" s="24" t="s">
        <v>32</v>
      </c>
      <c r="C27" s="25">
        <f t="shared" si="4"/>
        <v>641.37351999999998</v>
      </c>
      <c r="D27" s="25">
        <f t="shared" si="5"/>
        <v>0</v>
      </c>
      <c r="E27" s="25">
        <f t="shared" si="6"/>
        <v>641.37351999999998</v>
      </c>
      <c r="F27" s="25">
        <f t="shared" si="7"/>
        <v>121.37352000000001</v>
      </c>
      <c r="G27" s="25">
        <f t="shared" si="8"/>
        <v>0</v>
      </c>
      <c r="H27" s="25"/>
      <c r="I27" s="25"/>
      <c r="J27" s="25">
        <f t="shared" si="9"/>
        <v>121.37352000000001</v>
      </c>
      <c r="K27" s="25">
        <v>121.37352000000001</v>
      </c>
      <c r="L27" s="25"/>
      <c r="M27" s="25">
        <f t="shared" si="10"/>
        <v>520</v>
      </c>
      <c r="N27" s="25">
        <f t="shared" si="11"/>
        <v>0</v>
      </c>
      <c r="O27" s="25"/>
      <c r="P27" s="25"/>
      <c r="Q27" s="25">
        <f t="shared" si="12"/>
        <v>520</v>
      </c>
      <c r="R27" s="25">
        <v>520</v>
      </c>
      <c r="S27" s="25"/>
      <c r="T27" s="25">
        <f t="shared" si="13"/>
        <v>488.48</v>
      </c>
      <c r="U27" s="25">
        <f t="shared" si="14"/>
        <v>0</v>
      </c>
      <c r="V27" s="25">
        <f t="shared" si="15"/>
        <v>488.48</v>
      </c>
      <c r="W27" s="25">
        <f t="shared" si="16"/>
        <v>0</v>
      </c>
      <c r="X27" s="25">
        <f t="shared" si="17"/>
        <v>0</v>
      </c>
      <c r="Y27" s="25"/>
      <c r="Z27" s="25"/>
      <c r="AA27" s="25">
        <f t="shared" si="18"/>
        <v>0</v>
      </c>
      <c r="AB27" s="25"/>
      <c r="AC27" s="25"/>
      <c r="AD27" s="25">
        <f t="shared" si="19"/>
        <v>488.48</v>
      </c>
      <c r="AE27" s="25">
        <f t="shared" si="20"/>
        <v>0</v>
      </c>
      <c r="AF27" s="25"/>
      <c r="AG27" s="25"/>
      <c r="AH27" s="25">
        <f t="shared" si="21"/>
        <v>488.48</v>
      </c>
      <c r="AI27" s="25">
        <v>488.48</v>
      </c>
      <c r="AJ27" s="25"/>
      <c r="AK27" s="26">
        <f t="shared" si="1"/>
        <v>0.76161547798231521</v>
      </c>
      <c r="AL27" s="26"/>
      <c r="AM27" s="26">
        <f t="shared" si="24"/>
        <v>0.76161547798231521</v>
      </c>
      <c r="AN27" s="26"/>
      <c r="AO27" s="26"/>
      <c r="AP27" s="26"/>
      <c r="AQ27" s="26">
        <f t="shared" si="22"/>
        <v>0.93938461538461537</v>
      </c>
      <c r="AR27" s="26"/>
      <c r="AS27" s="26">
        <f t="shared" si="23"/>
        <v>0.93938461538461537</v>
      </c>
    </row>
    <row r="28" spans="1:45">
      <c r="A28" s="23">
        <v>15</v>
      </c>
      <c r="B28" s="24" t="s">
        <v>67</v>
      </c>
      <c r="C28" s="25">
        <f t="shared" si="4"/>
        <v>400</v>
      </c>
      <c r="D28" s="25">
        <f t="shared" si="5"/>
        <v>0</v>
      </c>
      <c r="E28" s="25">
        <f t="shared" si="6"/>
        <v>400</v>
      </c>
      <c r="F28" s="25">
        <f t="shared" si="7"/>
        <v>0</v>
      </c>
      <c r="G28" s="25">
        <f t="shared" si="8"/>
        <v>0</v>
      </c>
      <c r="H28" s="25"/>
      <c r="I28" s="25"/>
      <c r="J28" s="25">
        <f t="shared" si="9"/>
        <v>0</v>
      </c>
      <c r="K28" s="25"/>
      <c r="L28" s="25"/>
      <c r="M28" s="25">
        <f t="shared" si="10"/>
        <v>400</v>
      </c>
      <c r="N28" s="25">
        <f t="shared" si="11"/>
        <v>0</v>
      </c>
      <c r="O28" s="25"/>
      <c r="P28" s="25"/>
      <c r="Q28" s="25">
        <f t="shared" si="12"/>
        <v>400</v>
      </c>
      <c r="R28" s="25">
        <v>400</v>
      </c>
      <c r="S28" s="25"/>
      <c r="T28" s="25">
        <f t="shared" si="13"/>
        <v>400</v>
      </c>
      <c r="U28" s="25">
        <f t="shared" si="14"/>
        <v>0</v>
      </c>
      <c r="V28" s="25">
        <f t="shared" si="15"/>
        <v>400</v>
      </c>
      <c r="W28" s="25">
        <f t="shared" si="16"/>
        <v>0</v>
      </c>
      <c r="X28" s="25">
        <f t="shared" si="17"/>
        <v>0</v>
      </c>
      <c r="Y28" s="25"/>
      <c r="Z28" s="25"/>
      <c r="AA28" s="25">
        <f t="shared" si="18"/>
        <v>0</v>
      </c>
      <c r="AB28" s="25"/>
      <c r="AC28" s="25"/>
      <c r="AD28" s="25">
        <f t="shared" si="19"/>
        <v>400</v>
      </c>
      <c r="AE28" s="25">
        <f t="shared" si="20"/>
        <v>0</v>
      </c>
      <c r="AF28" s="25"/>
      <c r="AG28" s="25"/>
      <c r="AH28" s="25">
        <f t="shared" si="21"/>
        <v>400</v>
      </c>
      <c r="AI28" s="25">
        <v>400</v>
      </c>
      <c r="AJ28" s="25"/>
      <c r="AK28" s="26">
        <f t="shared" si="1"/>
        <v>1</v>
      </c>
      <c r="AL28" s="26"/>
      <c r="AM28" s="26">
        <f t="shared" si="24"/>
        <v>1</v>
      </c>
      <c r="AN28" s="26"/>
      <c r="AO28" s="26"/>
      <c r="AP28" s="26"/>
      <c r="AQ28" s="26">
        <f t="shared" si="22"/>
        <v>1</v>
      </c>
      <c r="AR28" s="26"/>
      <c r="AS28" s="26">
        <f t="shared" si="23"/>
        <v>1</v>
      </c>
    </row>
    <row r="29" spans="1:45">
      <c r="A29" s="23">
        <v>16</v>
      </c>
      <c r="B29" s="24" t="s">
        <v>68</v>
      </c>
      <c r="C29" s="25">
        <f t="shared" si="4"/>
        <v>837.12</v>
      </c>
      <c r="D29" s="25">
        <f t="shared" si="5"/>
        <v>0</v>
      </c>
      <c r="E29" s="25">
        <f t="shared" si="6"/>
        <v>837.12</v>
      </c>
      <c r="F29" s="25">
        <f t="shared" si="7"/>
        <v>0</v>
      </c>
      <c r="G29" s="25">
        <f t="shared" si="8"/>
        <v>0</v>
      </c>
      <c r="H29" s="25"/>
      <c r="I29" s="25"/>
      <c r="J29" s="25">
        <f t="shared" si="9"/>
        <v>0</v>
      </c>
      <c r="K29" s="25"/>
      <c r="L29" s="25"/>
      <c r="M29" s="25">
        <f t="shared" si="10"/>
        <v>837.12</v>
      </c>
      <c r="N29" s="25">
        <f t="shared" si="11"/>
        <v>0</v>
      </c>
      <c r="O29" s="25"/>
      <c r="P29" s="25"/>
      <c r="Q29" s="25">
        <f t="shared" si="12"/>
        <v>837.12</v>
      </c>
      <c r="R29" s="25">
        <v>837.12</v>
      </c>
      <c r="S29" s="25"/>
      <c r="T29" s="25">
        <f t="shared" si="13"/>
        <v>820.41084000000001</v>
      </c>
      <c r="U29" s="25">
        <f t="shared" si="14"/>
        <v>0</v>
      </c>
      <c r="V29" s="25">
        <f t="shared" si="15"/>
        <v>820.41084000000001</v>
      </c>
      <c r="W29" s="25">
        <f t="shared" si="16"/>
        <v>0</v>
      </c>
      <c r="X29" s="25">
        <f t="shared" si="17"/>
        <v>0</v>
      </c>
      <c r="Y29" s="25"/>
      <c r="Z29" s="25"/>
      <c r="AA29" s="25">
        <f t="shared" si="18"/>
        <v>0</v>
      </c>
      <c r="AB29" s="25"/>
      <c r="AC29" s="25"/>
      <c r="AD29" s="25">
        <f t="shared" si="19"/>
        <v>820.41084000000001</v>
      </c>
      <c r="AE29" s="25">
        <f t="shared" si="20"/>
        <v>0</v>
      </c>
      <c r="AF29" s="25"/>
      <c r="AG29" s="25"/>
      <c r="AH29" s="25">
        <f t="shared" si="21"/>
        <v>820.41084000000001</v>
      </c>
      <c r="AI29" s="25">
        <v>820.41084000000001</v>
      </c>
      <c r="AJ29" s="25"/>
      <c r="AK29" s="26">
        <f t="shared" si="1"/>
        <v>0.98003970756880732</v>
      </c>
      <c r="AL29" s="26"/>
      <c r="AM29" s="26">
        <f t="shared" si="24"/>
        <v>0.98003970756880732</v>
      </c>
      <c r="AN29" s="26"/>
      <c r="AO29" s="26"/>
      <c r="AP29" s="26"/>
      <c r="AQ29" s="26">
        <f t="shared" si="22"/>
        <v>0.98003970756880732</v>
      </c>
      <c r="AR29" s="26"/>
      <c r="AS29" s="26">
        <f t="shared" si="23"/>
        <v>0.98003970756880732</v>
      </c>
    </row>
    <row r="30" spans="1:45">
      <c r="A30" s="23">
        <v>17</v>
      </c>
      <c r="B30" s="24" t="s">
        <v>69</v>
      </c>
      <c r="C30" s="25">
        <f t="shared" si="4"/>
        <v>50.5</v>
      </c>
      <c r="D30" s="25">
        <f t="shared" si="5"/>
        <v>0</v>
      </c>
      <c r="E30" s="25">
        <f t="shared" si="6"/>
        <v>50.5</v>
      </c>
      <c r="F30" s="25">
        <f t="shared" si="7"/>
        <v>0</v>
      </c>
      <c r="G30" s="25">
        <f t="shared" si="8"/>
        <v>0</v>
      </c>
      <c r="H30" s="25"/>
      <c r="I30" s="25"/>
      <c r="J30" s="25">
        <f t="shared" si="9"/>
        <v>0</v>
      </c>
      <c r="K30" s="25"/>
      <c r="L30" s="25"/>
      <c r="M30" s="25">
        <f t="shared" si="10"/>
        <v>50.5</v>
      </c>
      <c r="N30" s="25">
        <f t="shared" si="11"/>
        <v>0</v>
      </c>
      <c r="O30" s="25"/>
      <c r="P30" s="25"/>
      <c r="Q30" s="25">
        <f t="shared" si="12"/>
        <v>50.5</v>
      </c>
      <c r="R30" s="25">
        <v>50.5</v>
      </c>
      <c r="S30" s="25"/>
      <c r="T30" s="25">
        <f t="shared" si="13"/>
        <v>50.5</v>
      </c>
      <c r="U30" s="25">
        <f t="shared" si="14"/>
        <v>0</v>
      </c>
      <c r="V30" s="25">
        <f t="shared" si="15"/>
        <v>50.5</v>
      </c>
      <c r="W30" s="25">
        <f t="shared" si="16"/>
        <v>0</v>
      </c>
      <c r="X30" s="25">
        <f t="shared" si="17"/>
        <v>0</v>
      </c>
      <c r="Y30" s="25"/>
      <c r="Z30" s="25"/>
      <c r="AA30" s="25">
        <f t="shared" si="18"/>
        <v>0</v>
      </c>
      <c r="AB30" s="25"/>
      <c r="AC30" s="25"/>
      <c r="AD30" s="25">
        <f t="shared" si="19"/>
        <v>50.5</v>
      </c>
      <c r="AE30" s="25">
        <f t="shared" si="20"/>
        <v>0</v>
      </c>
      <c r="AF30" s="25"/>
      <c r="AG30" s="25"/>
      <c r="AH30" s="25">
        <f t="shared" si="21"/>
        <v>50.5</v>
      </c>
      <c r="AI30" s="25">
        <v>50.5</v>
      </c>
      <c r="AJ30" s="25"/>
      <c r="AK30" s="26">
        <f t="shared" si="1"/>
        <v>1</v>
      </c>
      <c r="AL30" s="26"/>
      <c r="AM30" s="26">
        <f t="shared" si="24"/>
        <v>1</v>
      </c>
      <c r="AN30" s="26"/>
      <c r="AO30" s="26"/>
      <c r="AP30" s="26"/>
      <c r="AQ30" s="26">
        <f t="shared" si="22"/>
        <v>1</v>
      </c>
      <c r="AR30" s="26"/>
      <c r="AS30" s="26">
        <f t="shared" si="23"/>
        <v>1</v>
      </c>
    </row>
    <row r="31" spans="1:45">
      <c r="A31" s="23">
        <v>18</v>
      </c>
      <c r="B31" s="24" t="s">
        <v>33</v>
      </c>
      <c r="C31" s="25">
        <f t="shared" si="4"/>
        <v>162.25</v>
      </c>
      <c r="D31" s="25">
        <f t="shared" si="5"/>
        <v>0</v>
      </c>
      <c r="E31" s="25">
        <f t="shared" si="6"/>
        <v>162.25</v>
      </c>
      <c r="F31" s="25">
        <f t="shared" si="7"/>
        <v>0</v>
      </c>
      <c r="G31" s="25">
        <f t="shared" si="8"/>
        <v>0</v>
      </c>
      <c r="H31" s="25"/>
      <c r="I31" s="25"/>
      <c r="J31" s="25">
        <f t="shared" si="9"/>
        <v>0</v>
      </c>
      <c r="K31" s="25"/>
      <c r="L31" s="25"/>
      <c r="M31" s="25">
        <f t="shared" si="10"/>
        <v>162.25</v>
      </c>
      <c r="N31" s="25">
        <f t="shared" si="11"/>
        <v>0</v>
      </c>
      <c r="O31" s="25"/>
      <c r="P31" s="25"/>
      <c r="Q31" s="25">
        <f t="shared" si="12"/>
        <v>162.25</v>
      </c>
      <c r="R31" s="25">
        <v>162.25</v>
      </c>
      <c r="S31" s="25"/>
      <c r="T31" s="25">
        <f t="shared" si="13"/>
        <v>36.4</v>
      </c>
      <c r="U31" s="25">
        <f t="shared" si="14"/>
        <v>0</v>
      </c>
      <c r="V31" s="25">
        <f t="shared" si="15"/>
        <v>36.4</v>
      </c>
      <c r="W31" s="25">
        <f t="shared" si="16"/>
        <v>0</v>
      </c>
      <c r="X31" s="25">
        <f t="shared" si="17"/>
        <v>0</v>
      </c>
      <c r="Y31" s="25"/>
      <c r="Z31" s="25"/>
      <c r="AA31" s="25">
        <f t="shared" si="18"/>
        <v>0</v>
      </c>
      <c r="AB31" s="25"/>
      <c r="AC31" s="25"/>
      <c r="AD31" s="25">
        <f t="shared" si="19"/>
        <v>36.4</v>
      </c>
      <c r="AE31" s="25">
        <f t="shared" si="20"/>
        <v>0</v>
      </c>
      <c r="AF31" s="25"/>
      <c r="AG31" s="25"/>
      <c r="AH31" s="25">
        <f t="shared" si="21"/>
        <v>36.4</v>
      </c>
      <c r="AI31" s="25">
        <v>36.4</v>
      </c>
      <c r="AJ31" s="25"/>
      <c r="AK31" s="26">
        <f t="shared" si="1"/>
        <v>0.22434514637904468</v>
      </c>
      <c r="AL31" s="26"/>
      <c r="AM31" s="26">
        <f t="shared" si="24"/>
        <v>0.22434514637904468</v>
      </c>
      <c r="AN31" s="26"/>
      <c r="AO31" s="26"/>
      <c r="AP31" s="26"/>
      <c r="AQ31" s="26">
        <f t="shared" si="22"/>
        <v>0.22434514637904468</v>
      </c>
      <c r="AR31" s="26"/>
      <c r="AS31" s="26">
        <f t="shared" si="23"/>
        <v>0.22434514637904468</v>
      </c>
    </row>
    <row r="32" spans="1:45">
      <c r="A32" s="23">
        <v>19</v>
      </c>
      <c r="B32" s="24" t="s">
        <v>34</v>
      </c>
      <c r="C32" s="25">
        <f t="shared" si="4"/>
        <v>56.014000000000003</v>
      </c>
      <c r="D32" s="25">
        <f t="shared" si="5"/>
        <v>0</v>
      </c>
      <c r="E32" s="25">
        <f t="shared" si="6"/>
        <v>56.014000000000003</v>
      </c>
      <c r="F32" s="25">
        <f t="shared" si="7"/>
        <v>0</v>
      </c>
      <c r="G32" s="25">
        <f t="shared" si="8"/>
        <v>0</v>
      </c>
      <c r="H32" s="25"/>
      <c r="I32" s="25"/>
      <c r="J32" s="25">
        <f t="shared" si="9"/>
        <v>0</v>
      </c>
      <c r="K32" s="25"/>
      <c r="L32" s="25"/>
      <c r="M32" s="25">
        <f t="shared" si="10"/>
        <v>56.014000000000003</v>
      </c>
      <c r="N32" s="25">
        <f t="shared" si="11"/>
        <v>0</v>
      </c>
      <c r="O32" s="25"/>
      <c r="P32" s="25"/>
      <c r="Q32" s="25">
        <f t="shared" si="12"/>
        <v>56.014000000000003</v>
      </c>
      <c r="R32" s="25">
        <v>56.014000000000003</v>
      </c>
      <c r="S32" s="25"/>
      <c r="T32" s="25">
        <f t="shared" si="13"/>
        <v>56.014000000000003</v>
      </c>
      <c r="U32" s="25">
        <f t="shared" si="14"/>
        <v>0</v>
      </c>
      <c r="V32" s="25">
        <f t="shared" si="15"/>
        <v>56.014000000000003</v>
      </c>
      <c r="W32" s="25">
        <f t="shared" si="16"/>
        <v>0</v>
      </c>
      <c r="X32" s="25">
        <f t="shared" si="17"/>
        <v>0</v>
      </c>
      <c r="Y32" s="25"/>
      <c r="Z32" s="25"/>
      <c r="AA32" s="25">
        <f t="shared" si="18"/>
        <v>0</v>
      </c>
      <c r="AB32" s="25"/>
      <c r="AC32" s="25"/>
      <c r="AD32" s="25">
        <f t="shared" si="19"/>
        <v>56.014000000000003</v>
      </c>
      <c r="AE32" s="25">
        <f t="shared" si="20"/>
        <v>0</v>
      </c>
      <c r="AF32" s="25"/>
      <c r="AG32" s="25"/>
      <c r="AH32" s="25">
        <f t="shared" si="21"/>
        <v>56.014000000000003</v>
      </c>
      <c r="AI32" s="25">
        <v>56.014000000000003</v>
      </c>
      <c r="AJ32" s="25"/>
      <c r="AK32" s="26">
        <f t="shared" si="1"/>
        <v>1</v>
      </c>
      <c r="AL32" s="26"/>
      <c r="AM32" s="26">
        <f t="shared" si="24"/>
        <v>1</v>
      </c>
      <c r="AN32" s="26"/>
      <c r="AO32" s="26"/>
      <c r="AP32" s="26"/>
      <c r="AQ32" s="26">
        <f t="shared" si="22"/>
        <v>1</v>
      </c>
      <c r="AR32" s="26"/>
      <c r="AS32" s="26">
        <f t="shared" si="23"/>
        <v>1</v>
      </c>
    </row>
    <row r="33" spans="1:45">
      <c r="A33" s="23">
        <v>20</v>
      </c>
      <c r="B33" s="24" t="s">
        <v>70</v>
      </c>
      <c r="C33" s="25">
        <f t="shared" si="4"/>
        <v>35</v>
      </c>
      <c r="D33" s="25">
        <f t="shared" si="5"/>
        <v>0</v>
      </c>
      <c r="E33" s="25">
        <f t="shared" si="6"/>
        <v>35</v>
      </c>
      <c r="F33" s="25">
        <f t="shared" si="7"/>
        <v>0</v>
      </c>
      <c r="G33" s="25">
        <f t="shared" si="8"/>
        <v>0</v>
      </c>
      <c r="H33" s="25"/>
      <c r="I33" s="25"/>
      <c r="J33" s="25">
        <f t="shared" si="9"/>
        <v>0</v>
      </c>
      <c r="K33" s="25"/>
      <c r="L33" s="25"/>
      <c r="M33" s="25">
        <f t="shared" si="10"/>
        <v>35</v>
      </c>
      <c r="N33" s="25">
        <f t="shared" si="11"/>
        <v>0</v>
      </c>
      <c r="O33" s="25"/>
      <c r="P33" s="25"/>
      <c r="Q33" s="25">
        <f t="shared" si="12"/>
        <v>35</v>
      </c>
      <c r="R33" s="25">
        <v>35</v>
      </c>
      <c r="S33" s="25"/>
      <c r="T33" s="25">
        <f t="shared" si="13"/>
        <v>34.4</v>
      </c>
      <c r="U33" s="25">
        <f t="shared" si="14"/>
        <v>0</v>
      </c>
      <c r="V33" s="25">
        <f t="shared" si="15"/>
        <v>34.4</v>
      </c>
      <c r="W33" s="25">
        <f t="shared" si="16"/>
        <v>0</v>
      </c>
      <c r="X33" s="25">
        <f t="shared" si="17"/>
        <v>0</v>
      </c>
      <c r="Y33" s="25"/>
      <c r="Z33" s="25"/>
      <c r="AA33" s="25">
        <f t="shared" si="18"/>
        <v>0</v>
      </c>
      <c r="AB33" s="25"/>
      <c r="AC33" s="25"/>
      <c r="AD33" s="25">
        <f t="shared" si="19"/>
        <v>34.4</v>
      </c>
      <c r="AE33" s="25">
        <f t="shared" si="20"/>
        <v>0</v>
      </c>
      <c r="AF33" s="25"/>
      <c r="AG33" s="25"/>
      <c r="AH33" s="25">
        <f t="shared" si="21"/>
        <v>34.4</v>
      </c>
      <c r="AI33" s="25">
        <v>34.4</v>
      </c>
      <c r="AJ33" s="25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>
      <c r="A34" s="23">
        <v>21</v>
      </c>
      <c r="B34" s="24" t="s">
        <v>71</v>
      </c>
      <c r="C34" s="25">
        <f t="shared" si="4"/>
        <v>42.36</v>
      </c>
      <c r="D34" s="25">
        <f t="shared" si="5"/>
        <v>0</v>
      </c>
      <c r="E34" s="25">
        <f t="shared" si="6"/>
        <v>42.36</v>
      </c>
      <c r="F34" s="25">
        <f t="shared" si="7"/>
        <v>0</v>
      </c>
      <c r="G34" s="25">
        <f t="shared" si="8"/>
        <v>0</v>
      </c>
      <c r="H34" s="25"/>
      <c r="I34" s="25"/>
      <c r="J34" s="25">
        <f t="shared" si="9"/>
        <v>0</v>
      </c>
      <c r="K34" s="25"/>
      <c r="L34" s="25"/>
      <c r="M34" s="25">
        <f t="shared" si="10"/>
        <v>42.36</v>
      </c>
      <c r="N34" s="25">
        <f t="shared" si="11"/>
        <v>0</v>
      </c>
      <c r="O34" s="25"/>
      <c r="P34" s="25"/>
      <c r="Q34" s="25">
        <f t="shared" si="12"/>
        <v>42.36</v>
      </c>
      <c r="R34" s="25">
        <v>42.36</v>
      </c>
      <c r="S34" s="25"/>
      <c r="T34" s="25">
        <f t="shared" si="13"/>
        <v>42.36</v>
      </c>
      <c r="U34" s="25">
        <f t="shared" si="14"/>
        <v>0</v>
      </c>
      <c r="V34" s="25">
        <f t="shared" si="15"/>
        <v>42.36</v>
      </c>
      <c r="W34" s="25">
        <f t="shared" si="16"/>
        <v>0</v>
      </c>
      <c r="X34" s="25">
        <f t="shared" si="17"/>
        <v>0</v>
      </c>
      <c r="Y34" s="25"/>
      <c r="Z34" s="25"/>
      <c r="AA34" s="25">
        <f t="shared" si="18"/>
        <v>0</v>
      </c>
      <c r="AB34" s="25"/>
      <c r="AC34" s="25"/>
      <c r="AD34" s="25">
        <f t="shared" si="19"/>
        <v>42.36</v>
      </c>
      <c r="AE34" s="25">
        <f t="shared" si="20"/>
        <v>0</v>
      </c>
      <c r="AF34" s="25"/>
      <c r="AG34" s="25"/>
      <c r="AH34" s="25">
        <f t="shared" si="21"/>
        <v>42.36</v>
      </c>
      <c r="AI34" s="25">
        <v>42.36</v>
      </c>
      <c r="AJ34" s="25"/>
      <c r="AK34" s="26">
        <f t="shared" si="1"/>
        <v>1</v>
      </c>
      <c r="AL34" s="26"/>
      <c r="AM34" s="26">
        <f t="shared" si="24"/>
        <v>1</v>
      </c>
      <c r="AN34" s="26"/>
      <c r="AO34" s="26"/>
      <c r="AP34" s="26"/>
      <c r="AQ34" s="26">
        <f t="shared" si="22"/>
        <v>1</v>
      </c>
      <c r="AR34" s="26"/>
      <c r="AS34" s="26">
        <f t="shared" si="23"/>
        <v>1</v>
      </c>
    </row>
    <row r="35" spans="1:45" ht="24.75" customHeight="1">
      <c r="A35" s="23">
        <v>22</v>
      </c>
      <c r="B35" s="24" t="s">
        <v>72</v>
      </c>
      <c r="C35" s="25">
        <f t="shared" si="4"/>
        <v>42</v>
      </c>
      <c r="D35" s="25">
        <f t="shared" si="5"/>
        <v>0</v>
      </c>
      <c r="E35" s="25">
        <f t="shared" si="6"/>
        <v>42</v>
      </c>
      <c r="F35" s="25">
        <f t="shared" si="7"/>
        <v>0</v>
      </c>
      <c r="G35" s="25">
        <f t="shared" si="8"/>
        <v>0</v>
      </c>
      <c r="H35" s="25"/>
      <c r="I35" s="25"/>
      <c r="J35" s="25">
        <f t="shared" si="9"/>
        <v>0</v>
      </c>
      <c r="K35" s="25"/>
      <c r="L35" s="25"/>
      <c r="M35" s="25">
        <f t="shared" si="10"/>
        <v>42</v>
      </c>
      <c r="N35" s="25">
        <f t="shared" si="11"/>
        <v>0</v>
      </c>
      <c r="O35" s="25"/>
      <c r="P35" s="25"/>
      <c r="Q35" s="25">
        <f t="shared" si="12"/>
        <v>42</v>
      </c>
      <c r="R35" s="25">
        <v>42</v>
      </c>
      <c r="S35" s="25"/>
      <c r="T35" s="25">
        <f t="shared" si="13"/>
        <v>42</v>
      </c>
      <c r="U35" s="25">
        <f t="shared" si="14"/>
        <v>0</v>
      </c>
      <c r="V35" s="25">
        <f t="shared" si="15"/>
        <v>42</v>
      </c>
      <c r="W35" s="25">
        <f t="shared" si="16"/>
        <v>0</v>
      </c>
      <c r="X35" s="25">
        <f t="shared" si="17"/>
        <v>0</v>
      </c>
      <c r="Y35" s="25"/>
      <c r="Z35" s="25"/>
      <c r="AA35" s="25">
        <f t="shared" si="18"/>
        <v>0</v>
      </c>
      <c r="AB35" s="25"/>
      <c r="AC35" s="25"/>
      <c r="AD35" s="25">
        <f t="shared" si="19"/>
        <v>42</v>
      </c>
      <c r="AE35" s="25">
        <f t="shared" si="20"/>
        <v>0</v>
      </c>
      <c r="AF35" s="25"/>
      <c r="AG35" s="25"/>
      <c r="AH35" s="25">
        <f t="shared" si="21"/>
        <v>42</v>
      </c>
      <c r="AI35" s="25">
        <v>42</v>
      </c>
      <c r="AJ35" s="25"/>
      <c r="AK35" s="26">
        <f t="shared" si="1"/>
        <v>1</v>
      </c>
      <c r="AL35" s="26"/>
      <c r="AM35" s="26">
        <f t="shared" si="24"/>
        <v>1</v>
      </c>
      <c r="AN35" s="26"/>
      <c r="AO35" s="26"/>
      <c r="AP35" s="26"/>
      <c r="AQ35" s="26">
        <f t="shared" si="22"/>
        <v>1</v>
      </c>
      <c r="AR35" s="26"/>
      <c r="AS35" s="26">
        <f t="shared" si="23"/>
        <v>1</v>
      </c>
    </row>
    <row r="36" spans="1:45">
      <c r="A36" s="23">
        <v>23</v>
      </c>
      <c r="B36" s="24" t="s">
        <v>73</v>
      </c>
      <c r="C36" s="25">
        <f t="shared" si="4"/>
        <v>60</v>
      </c>
      <c r="D36" s="25">
        <f t="shared" si="5"/>
        <v>0</v>
      </c>
      <c r="E36" s="25">
        <f t="shared" si="6"/>
        <v>60</v>
      </c>
      <c r="F36" s="25">
        <f t="shared" si="7"/>
        <v>0</v>
      </c>
      <c r="G36" s="25">
        <f t="shared" si="8"/>
        <v>0</v>
      </c>
      <c r="H36" s="25"/>
      <c r="I36" s="25"/>
      <c r="J36" s="25">
        <f t="shared" si="9"/>
        <v>0</v>
      </c>
      <c r="K36" s="25"/>
      <c r="L36" s="25"/>
      <c r="M36" s="25">
        <f t="shared" si="10"/>
        <v>60</v>
      </c>
      <c r="N36" s="25">
        <f t="shared" si="11"/>
        <v>0</v>
      </c>
      <c r="O36" s="25"/>
      <c r="P36" s="25"/>
      <c r="Q36" s="25">
        <f t="shared" si="12"/>
        <v>60</v>
      </c>
      <c r="R36" s="25">
        <v>60</v>
      </c>
      <c r="S36" s="25"/>
      <c r="T36" s="25">
        <f t="shared" si="13"/>
        <v>60</v>
      </c>
      <c r="U36" s="25">
        <f t="shared" si="14"/>
        <v>0</v>
      </c>
      <c r="V36" s="25">
        <f t="shared" si="15"/>
        <v>60</v>
      </c>
      <c r="W36" s="25">
        <f t="shared" si="16"/>
        <v>0</v>
      </c>
      <c r="X36" s="25">
        <f t="shared" si="17"/>
        <v>0</v>
      </c>
      <c r="Y36" s="25"/>
      <c r="Z36" s="25"/>
      <c r="AA36" s="25">
        <f t="shared" si="18"/>
        <v>0</v>
      </c>
      <c r="AB36" s="25"/>
      <c r="AC36" s="25"/>
      <c r="AD36" s="25">
        <f t="shared" si="19"/>
        <v>60</v>
      </c>
      <c r="AE36" s="25">
        <f t="shared" si="20"/>
        <v>0</v>
      </c>
      <c r="AF36" s="25"/>
      <c r="AG36" s="25"/>
      <c r="AH36" s="25">
        <f t="shared" si="21"/>
        <v>60</v>
      </c>
      <c r="AI36" s="25">
        <v>60</v>
      </c>
      <c r="AJ36" s="25"/>
      <c r="AK36" s="26">
        <f t="shared" si="1"/>
        <v>1</v>
      </c>
      <c r="AL36" s="26"/>
      <c r="AM36" s="26">
        <f t="shared" si="24"/>
        <v>1</v>
      </c>
      <c r="AN36" s="26"/>
      <c r="AO36" s="26"/>
      <c r="AP36" s="26"/>
      <c r="AQ36" s="26">
        <f t="shared" si="22"/>
        <v>1</v>
      </c>
      <c r="AR36" s="26"/>
      <c r="AS36" s="26">
        <f t="shared" si="23"/>
        <v>1</v>
      </c>
    </row>
    <row r="37" spans="1:45">
      <c r="A37" s="23">
        <v>24</v>
      </c>
      <c r="B37" s="24" t="s">
        <v>74</v>
      </c>
      <c r="C37" s="25">
        <f t="shared" si="4"/>
        <v>52.38</v>
      </c>
      <c r="D37" s="25">
        <f t="shared" si="5"/>
        <v>0</v>
      </c>
      <c r="E37" s="25">
        <f t="shared" si="6"/>
        <v>52.38</v>
      </c>
      <c r="F37" s="25">
        <f t="shared" si="7"/>
        <v>0</v>
      </c>
      <c r="G37" s="25">
        <f t="shared" si="8"/>
        <v>0</v>
      </c>
      <c r="H37" s="25"/>
      <c r="I37" s="25"/>
      <c r="J37" s="25">
        <f t="shared" si="9"/>
        <v>0</v>
      </c>
      <c r="K37" s="25"/>
      <c r="L37" s="25"/>
      <c r="M37" s="25">
        <f t="shared" si="10"/>
        <v>52.38</v>
      </c>
      <c r="N37" s="25">
        <f t="shared" si="11"/>
        <v>0</v>
      </c>
      <c r="O37" s="25"/>
      <c r="P37" s="25"/>
      <c r="Q37" s="25">
        <f t="shared" si="12"/>
        <v>52.38</v>
      </c>
      <c r="R37" s="25">
        <v>52.38</v>
      </c>
      <c r="S37" s="25"/>
      <c r="T37" s="25">
        <f t="shared" si="13"/>
        <v>52.38</v>
      </c>
      <c r="U37" s="25">
        <f t="shared" si="14"/>
        <v>0</v>
      </c>
      <c r="V37" s="25">
        <f t="shared" si="15"/>
        <v>52.38</v>
      </c>
      <c r="W37" s="25">
        <f t="shared" si="16"/>
        <v>0</v>
      </c>
      <c r="X37" s="25">
        <f t="shared" si="17"/>
        <v>0</v>
      </c>
      <c r="Y37" s="25"/>
      <c r="Z37" s="25"/>
      <c r="AA37" s="25">
        <f t="shared" si="18"/>
        <v>0</v>
      </c>
      <c r="AB37" s="25"/>
      <c r="AC37" s="25"/>
      <c r="AD37" s="25">
        <f t="shared" si="19"/>
        <v>52.38</v>
      </c>
      <c r="AE37" s="25">
        <f t="shared" si="20"/>
        <v>0</v>
      </c>
      <c r="AF37" s="25"/>
      <c r="AG37" s="25"/>
      <c r="AH37" s="25">
        <f t="shared" si="21"/>
        <v>52.38</v>
      </c>
      <c r="AI37" s="25">
        <v>52.38</v>
      </c>
      <c r="AJ37" s="25"/>
      <c r="AK37" s="26">
        <f t="shared" si="1"/>
        <v>1</v>
      </c>
      <c r="AL37" s="26"/>
      <c r="AM37" s="26">
        <f t="shared" si="24"/>
        <v>1</v>
      </c>
      <c r="AN37" s="26"/>
      <c r="AO37" s="26"/>
      <c r="AP37" s="26"/>
      <c r="AQ37" s="26">
        <f t="shared" si="22"/>
        <v>1</v>
      </c>
      <c r="AR37" s="26"/>
      <c r="AS37" s="26">
        <f t="shared" si="23"/>
        <v>1</v>
      </c>
    </row>
    <row r="38" spans="1:45">
      <c r="A38" s="23">
        <v>25</v>
      </c>
      <c r="B38" s="24" t="s">
        <v>75</v>
      </c>
      <c r="C38" s="25">
        <f t="shared" si="4"/>
        <v>27</v>
      </c>
      <c r="D38" s="25">
        <f t="shared" si="5"/>
        <v>0</v>
      </c>
      <c r="E38" s="25">
        <f t="shared" si="6"/>
        <v>27</v>
      </c>
      <c r="F38" s="25">
        <f t="shared" si="7"/>
        <v>0</v>
      </c>
      <c r="G38" s="25">
        <f t="shared" si="8"/>
        <v>0</v>
      </c>
      <c r="H38" s="25"/>
      <c r="I38" s="25"/>
      <c r="J38" s="25">
        <f t="shared" si="9"/>
        <v>0</v>
      </c>
      <c r="K38" s="25"/>
      <c r="L38" s="25"/>
      <c r="M38" s="25">
        <f t="shared" si="10"/>
        <v>27</v>
      </c>
      <c r="N38" s="25">
        <f t="shared" si="11"/>
        <v>0</v>
      </c>
      <c r="O38" s="25"/>
      <c r="P38" s="25"/>
      <c r="Q38" s="25">
        <f t="shared" si="12"/>
        <v>27</v>
      </c>
      <c r="R38" s="25">
        <v>27</v>
      </c>
      <c r="S38" s="25"/>
      <c r="T38" s="25">
        <f t="shared" si="13"/>
        <v>27</v>
      </c>
      <c r="U38" s="25">
        <f t="shared" si="14"/>
        <v>0</v>
      </c>
      <c r="V38" s="25">
        <f t="shared" si="15"/>
        <v>27</v>
      </c>
      <c r="W38" s="25">
        <f t="shared" si="16"/>
        <v>0</v>
      </c>
      <c r="X38" s="25">
        <f t="shared" si="17"/>
        <v>0</v>
      </c>
      <c r="Y38" s="25"/>
      <c r="Z38" s="25"/>
      <c r="AA38" s="25">
        <f t="shared" si="18"/>
        <v>0</v>
      </c>
      <c r="AB38" s="25"/>
      <c r="AC38" s="25"/>
      <c r="AD38" s="25">
        <f t="shared" si="19"/>
        <v>27</v>
      </c>
      <c r="AE38" s="25">
        <f t="shared" si="20"/>
        <v>0</v>
      </c>
      <c r="AF38" s="25"/>
      <c r="AG38" s="25"/>
      <c r="AH38" s="25">
        <f t="shared" si="21"/>
        <v>27</v>
      </c>
      <c r="AI38" s="25">
        <v>27</v>
      </c>
      <c r="AJ38" s="25"/>
      <c r="AK38" s="26">
        <f t="shared" si="1"/>
        <v>1</v>
      </c>
      <c r="AL38" s="26"/>
      <c r="AM38" s="26">
        <f t="shared" si="24"/>
        <v>1</v>
      </c>
      <c r="AN38" s="26"/>
      <c r="AO38" s="26"/>
      <c r="AP38" s="26"/>
      <c r="AQ38" s="26">
        <f t="shared" si="22"/>
        <v>1</v>
      </c>
      <c r="AR38" s="26"/>
      <c r="AS38" s="26">
        <f t="shared" si="23"/>
        <v>1</v>
      </c>
    </row>
    <row r="39" spans="1:45">
      <c r="A39" s="23">
        <v>26</v>
      </c>
      <c r="B39" s="24" t="s">
        <v>89</v>
      </c>
      <c r="C39" s="25">
        <f t="shared" si="4"/>
        <v>145</v>
      </c>
      <c r="D39" s="25">
        <f t="shared" si="5"/>
        <v>0</v>
      </c>
      <c r="E39" s="25">
        <f t="shared" si="6"/>
        <v>145</v>
      </c>
      <c r="F39" s="25">
        <f t="shared" si="7"/>
        <v>0</v>
      </c>
      <c r="G39" s="25">
        <f t="shared" si="8"/>
        <v>0</v>
      </c>
      <c r="H39" s="25"/>
      <c r="I39" s="25"/>
      <c r="J39" s="25">
        <f t="shared" si="9"/>
        <v>0</v>
      </c>
      <c r="K39" s="25"/>
      <c r="L39" s="25"/>
      <c r="M39" s="25">
        <f t="shared" si="10"/>
        <v>145</v>
      </c>
      <c r="N39" s="25">
        <f t="shared" si="11"/>
        <v>0</v>
      </c>
      <c r="O39" s="25"/>
      <c r="P39" s="25"/>
      <c r="Q39" s="25">
        <f t="shared" si="12"/>
        <v>145</v>
      </c>
      <c r="R39" s="25">
        <v>145</v>
      </c>
      <c r="S39" s="25"/>
      <c r="T39" s="25">
        <f t="shared" si="13"/>
        <v>135</v>
      </c>
      <c r="U39" s="25">
        <f t="shared" si="14"/>
        <v>0</v>
      </c>
      <c r="V39" s="25">
        <f t="shared" si="15"/>
        <v>135</v>
      </c>
      <c r="W39" s="25">
        <f t="shared" si="16"/>
        <v>0</v>
      </c>
      <c r="X39" s="25">
        <f t="shared" si="17"/>
        <v>0</v>
      </c>
      <c r="Y39" s="25"/>
      <c r="Z39" s="25"/>
      <c r="AA39" s="25">
        <f t="shared" si="18"/>
        <v>0</v>
      </c>
      <c r="AB39" s="25"/>
      <c r="AC39" s="25"/>
      <c r="AD39" s="25">
        <f t="shared" si="19"/>
        <v>135</v>
      </c>
      <c r="AE39" s="25">
        <f t="shared" si="20"/>
        <v>0</v>
      </c>
      <c r="AF39" s="25"/>
      <c r="AG39" s="25"/>
      <c r="AH39" s="25">
        <f t="shared" si="21"/>
        <v>135</v>
      </c>
      <c r="AI39" s="25">
        <v>135</v>
      </c>
      <c r="AJ39" s="25"/>
      <c r="AK39" s="26">
        <f t="shared" si="1"/>
        <v>0.93103448275862066</v>
      </c>
      <c r="AL39" s="26"/>
      <c r="AM39" s="26">
        <f t="shared" si="24"/>
        <v>0.93103448275862066</v>
      </c>
      <c r="AN39" s="26"/>
      <c r="AO39" s="26"/>
      <c r="AP39" s="26"/>
      <c r="AQ39" s="26">
        <f t="shared" si="22"/>
        <v>0.93103448275862066</v>
      </c>
      <c r="AR39" s="26"/>
      <c r="AS39" s="26">
        <f t="shared" si="23"/>
        <v>0.93103448275862066</v>
      </c>
    </row>
    <row r="40" spans="1:45">
      <c r="A40" s="23">
        <v>27</v>
      </c>
      <c r="B40" s="24" t="s">
        <v>76</v>
      </c>
      <c r="C40" s="25">
        <f t="shared" si="4"/>
        <v>520</v>
      </c>
      <c r="D40" s="25">
        <f t="shared" si="5"/>
        <v>0</v>
      </c>
      <c r="E40" s="25">
        <f t="shared" si="6"/>
        <v>520</v>
      </c>
      <c r="F40" s="25">
        <f t="shared" si="7"/>
        <v>0</v>
      </c>
      <c r="G40" s="25">
        <f t="shared" si="8"/>
        <v>0</v>
      </c>
      <c r="H40" s="25"/>
      <c r="I40" s="25"/>
      <c r="J40" s="25">
        <f t="shared" si="9"/>
        <v>0</v>
      </c>
      <c r="K40" s="25"/>
      <c r="L40" s="25"/>
      <c r="M40" s="25">
        <f t="shared" si="10"/>
        <v>520</v>
      </c>
      <c r="N40" s="25">
        <f t="shared" si="11"/>
        <v>0</v>
      </c>
      <c r="O40" s="25"/>
      <c r="P40" s="25"/>
      <c r="Q40" s="25">
        <f t="shared" si="12"/>
        <v>520</v>
      </c>
      <c r="R40" s="25">
        <v>520</v>
      </c>
      <c r="S40" s="25"/>
      <c r="T40" s="25">
        <f t="shared" si="13"/>
        <v>520</v>
      </c>
      <c r="U40" s="25">
        <f t="shared" si="14"/>
        <v>0</v>
      </c>
      <c r="V40" s="25">
        <f t="shared" si="15"/>
        <v>520</v>
      </c>
      <c r="W40" s="25">
        <f t="shared" si="16"/>
        <v>0</v>
      </c>
      <c r="X40" s="25">
        <f t="shared" si="17"/>
        <v>0</v>
      </c>
      <c r="Y40" s="25"/>
      <c r="Z40" s="25"/>
      <c r="AA40" s="25">
        <f t="shared" si="18"/>
        <v>0</v>
      </c>
      <c r="AB40" s="25"/>
      <c r="AC40" s="25"/>
      <c r="AD40" s="25">
        <f t="shared" si="19"/>
        <v>520</v>
      </c>
      <c r="AE40" s="25">
        <f t="shared" si="20"/>
        <v>0</v>
      </c>
      <c r="AF40" s="25"/>
      <c r="AG40" s="25"/>
      <c r="AH40" s="25">
        <f t="shared" si="21"/>
        <v>520</v>
      </c>
      <c r="AI40" s="25">
        <v>520</v>
      </c>
      <c r="AJ40" s="25"/>
      <c r="AK40" s="26">
        <f t="shared" si="1"/>
        <v>1</v>
      </c>
      <c r="AL40" s="26"/>
      <c r="AM40" s="26">
        <f t="shared" si="24"/>
        <v>1</v>
      </c>
      <c r="AN40" s="26"/>
      <c r="AO40" s="26"/>
      <c r="AP40" s="26"/>
      <c r="AQ40" s="26">
        <f t="shared" si="22"/>
        <v>1</v>
      </c>
      <c r="AR40" s="26"/>
      <c r="AS40" s="26">
        <f t="shared" si="23"/>
        <v>1</v>
      </c>
    </row>
    <row r="41" spans="1:45">
      <c r="A41" s="23">
        <v>28</v>
      </c>
      <c r="B41" s="24" t="s">
        <v>28</v>
      </c>
      <c r="C41" s="25">
        <f t="shared" si="4"/>
        <v>40</v>
      </c>
      <c r="D41" s="25">
        <f t="shared" si="5"/>
        <v>0</v>
      </c>
      <c r="E41" s="25">
        <f t="shared" si="6"/>
        <v>40</v>
      </c>
      <c r="F41" s="25">
        <f t="shared" si="7"/>
        <v>0</v>
      </c>
      <c r="G41" s="25">
        <f t="shared" si="8"/>
        <v>0</v>
      </c>
      <c r="H41" s="25"/>
      <c r="I41" s="25"/>
      <c r="J41" s="25">
        <f t="shared" si="9"/>
        <v>0</v>
      </c>
      <c r="K41" s="25"/>
      <c r="L41" s="25"/>
      <c r="M41" s="25">
        <f t="shared" si="10"/>
        <v>40</v>
      </c>
      <c r="N41" s="25">
        <f t="shared" si="11"/>
        <v>0</v>
      </c>
      <c r="O41" s="25"/>
      <c r="P41" s="25"/>
      <c r="Q41" s="25">
        <f t="shared" si="12"/>
        <v>40</v>
      </c>
      <c r="R41" s="25">
        <v>40</v>
      </c>
      <c r="S41" s="25"/>
      <c r="T41" s="25">
        <f t="shared" si="13"/>
        <v>40</v>
      </c>
      <c r="U41" s="25">
        <f t="shared" si="14"/>
        <v>0</v>
      </c>
      <c r="V41" s="25">
        <f t="shared" si="15"/>
        <v>40</v>
      </c>
      <c r="W41" s="25">
        <f t="shared" si="16"/>
        <v>0</v>
      </c>
      <c r="X41" s="25">
        <f t="shared" si="17"/>
        <v>0</v>
      </c>
      <c r="Y41" s="25"/>
      <c r="Z41" s="25"/>
      <c r="AA41" s="25">
        <f t="shared" si="18"/>
        <v>0</v>
      </c>
      <c r="AB41" s="25"/>
      <c r="AC41" s="25"/>
      <c r="AD41" s="25">
        <f t="shared" si="19"/>
        <v>40</v>
      </c>
      <c r="AE41" s="25">
        <f t="shared" si="20"/>
        <v>0</v>
      </c>
      <c r="AF41" s="25"/>
      <c r="AG41" s="25"/>
      <c r="AH41" s="25">
        <f t="shared" si="21"/>
        <v>40</v>
      </c>
      <c r="AI41" s="25">
        <v>40</v>
      </c>
      <c r="AJ41" s="25"/>
      <c r="AK41" s="26">
        <f t="shared" si="1"/>
        <v>1</v>
      </c>
      <c r="AL41" s="26"/>
      <c r="AM41" s="26">
        <f t="shared" si="24"/>
        <v>1</v>
      </c>
      <c r="AN41" s="26"/>
      <c r="AO41" s="26"/>
      <c r="AP41" s="26"/>
      <c r="AQ41" s="26">
        <f t="shared" si="22"/>
        <v>1</v>
      </c>
      <c r="AR41" s="26"/>
      <c r="AS41" s="26">
        <f t="shared" si="23"/>
        <v>1</v>
      </c>
    </row>
    <row r="42" spans="1:45">
      <c r="A42" s="23">
        <v>29</v>
      </c>
      <c r="B42" s="24" t="s">
        <v>35</v>
      </c>
      <c r="C42" s="25">
        <f t="shared" si="4"/>
        <v>53</v>
      </c>
      <c r="D42" s="25">
        <f t="shared" si="5"/>
        <v>0</v>
      </c>
      <c r="E42" s="25">
        <f t="shared" si="6"/>
        <v>53</v>
      </c>
      <c r="F42" s="25">
        <f t="shared" si="7"/>
        <v>0</v>
      </c>
      <c r="G42" s="25">
        <f t="shared" si="8"/>
        <v>0</v>
      </c>
      <c r="H42" s="25"/>
      <c r="I42" s="25"/>
      <c r="J42" s="25">
        <f t="shared" si="9"/>
        <v>0</v>
      </c>
      <c r="K42" s="25"/>
      <c r="L42" s="25"/>
      <c r="M42" s="25">
        <f t="shared" si="10"/>
        <v>53</v>
      </c>
      <c r="N42" s="25">
        <f t="shared" si="11"/>
        <v>0</v>
      </c>
      <c r="O42" s="25"/>
      <c r="P42" s="25"/>
      <c r="Q42" s="25">
        <f t="shared" si="12"/>
        <v>53</v>
      </c>
      <c r="R42" s="25">
        <v>53</v>
      </c>
      <c r="S42" s="25"/>
      <c r="T42" s="25">
        <f t="shared" si="13"/>
        <v>53</v>
      </c>
      <c r="U42" s="25">
        <f t="shared" si="14"/>
        <v>0</v>
      </c>
      <c r="V42" s="25">
        <f t="shared" si="15"/>
        <v>53</v>
      </c>
      <c r="W42" s="25">
        <f t="shared" si="16"/>
        <v>0</v>
      </c>
      <c r="X42" s="25">
        <f t="shared" si="17"/>
        <v>0</v>
      </c>
      <c r="Y42" s="25"/>
      <c r="Z42" s="25"/>
      <c r="AA42" s="25">
        <f t="shared" si="18"/>
        <v>0</v>
      </c>
      <c r="AB42" s="25"/>
      <c r="AC42" s="25"/>
      <c r="AD42" s="25">
        <f t="shared" si="19"/>
        <v>53</v>
      </c>
      <c r="AE42" s="25">
        <f t="shared" si="20"/>
        <v>0</v>
      </c>
      <c r="AF42" s="25"/>
      <c r="AG42" s="25"/>
      <c r="AH42" s="25">
        <f t="shared" si="21"/>
        <v>53</v>
      </c>
      <c r="AI42" s="25">
        <v>53</v>
      </c>
      <c r="AJ42" s="25"/>
      <c r="AK42" s="26">
        <f t="shared" si="1"/>
        <v>1</v>
      </c>
      <c r="AL42" s="26"/>
      <c r="AM42" s="26">
        <f t="shared" si="24"/>
        <v>1</v>
      </c>
      <c r="AN42" s="26"/>
      <c r="AO42" s="26"/>
      <c r="AP42" s="26"/>
      <c r="AQ42" s="26">
        <f t="shared" si="22"/>
        <v>1</v>
      </c>
      <c r="AR42" s="26"/>
      <c r="AS42" s="26">
        <f t="shared" si="23"/>
        <v>1</v>
      </c>
    </row>
    <row r="43" spans="1:45">
      <c r="A43" s="23">
        <v>30</v>
      </c>
      <c r="B43" s="24" t="s">
        <v>91</v>
      </c>
      <c r="C43" s="25">
        <f t="shared" si="4"/>
        <v>0</v>
      </c>
      <c r="D43" s="25">
        <f t="shared" si="5"/>
        <v>0</v>
      </c>
      <c r="E43" s="25">
        <f t="shared" si="6"/>
        <v>0</v>
      </c>
      <c r="F43" s="25">
        <f t="shared" si="7"/>
        <v>0</v>
      </c>
      <c r="G43" s="25">
        <f t="shared" si="8"/>
        <v>0</v>
      </c>
      <c r="H43" s="25"/>
      <c r="I43" s="25"/>
      <c r="J43" s="25">
        <f t="shared" si="9"/>
        <v>0</v>
      </c>
      <c r="K43" s="25"/>
      <c r="L43" s="25"/>
      <c r="M43" s="25">
        <f t="shared" si="10"/>
        <v>0</v>
      </c>
      <c r="N43" s="25">
        <f t="shared" si="11"/>
        <v>0</v>
      </c>
      <c r="O43" s="25"/>
      <c r="P43" s="25"/>
      <c r="Q43" s="25">
        <f t="shared" si="12"/>
        <v>0</v>
      </c>
      <c r="R43" s="25"/>
      <c r="S43" s="25"/>
      <c r="T43" s="25">
        <f t="shared" si="13"/>
        <v>0</v>
      </c>
      <c r="U43" s="25">
        <f t="shared" si="14"/>
        <v>0</v>
      </c>
      <c r="V43" s="25">
        <f t="shared" si="15"/>
        <v>0</v>
      </c>
      <c r="W43" s="25">
        <f t="shared" si="16"/>
        <v>0</v>
      </c>
      <c r="X43" s="25">
        <f t="shared" si="17"/>
        <v>0</v>
      </c>
      <c r="Y43" s="25"/>
      <c r="Z43" s="25"/>
      <c r="AA43" s="25">
        <f t="shared" si="18"/>
        <v>0</v>
      </c>
      <c r="AB43" s="25"/>
      <c r="AC43" s="25"/>
      <c r="AD43" s="25">
        <f t="shared" si="19"/>
        <v>0</v>
      </c>
      <c r="AE43" s="25">
        <f t="shared" si="20"/>
        <v>0</v>
      </c>
      <c r="AF43" s="25"/>
      <c r="AG43" s="25"/>
      <c r="AH43" s="25">
        <f t="shared" si="21"/>
        <v>0</v>
      </c>
      <c r="AI43" s="25"/>
      <c r="AJ43" s="25"/>
      <c r="AK43" s="26" t="e">
        <f t="shared" si="1"/>
        <v>#DIV/0!</v>
      </c>
      <c r="AL43" s="26"/>
      <c r="AM43" s="26" t="e">
        <f t="shared" si="24"/>
        <v>#DIV/0!</v>
      </c>
      <c r="AN43" s="26"/>
      <c r="AO43" s="26"/>
      <c r="AP43" s="26"/>
      <c r="AQ43" s="26" t="e">
        <f t="shared" si="22"/>
        <v>#DIV/0!</v>
      </c>
      <c r="AR43" s="26"/>
      <c r="AS43" s="26" t="e">
        <f t="shared" si="23"/>
        <v>#DIV/0!</v>
      </c>
    </row>
    <row r="44" spans="1:45">
      <c r="A44" s="19" t="s">
        <v>4</v>
      </c>
      <c r="B44" s="20" t="s">
        <v>25</v>
      </c>
      <c r="C44" s="21">
        <f>SUM(C45:C53)</f>
        <v>214356.07400000002</v>
      </c>
      <c r="D44" s="21">
        <f t="shared" ref="D44:AJ44" si="25">SUM(D45:D53)</f>
        <v>181994</v>
      </c>
      <c r="E44" s="21">
        <f t="shared" si="25"/>
        <v>32362.073999999997</v>
      </c>
      <c r="F44" s="21">
        <f t="shared" si="25"/>
        <v>20268</v>
      </c>
      <c r="G44" s="21">
        <f t="shared" si="25"/>
        <v>13424</v>
      </c>
      <c r="H44" s="21">
        <f t="shared" si="25"/>
        <v>13424</v>
      </c>
      <c r="I44" s="21">
        <f t="shared" si="25"/>
        <v>0</v>
      </c>
      <c r="J44" s="21">
        <f t="shared" si="25"/>
        <v>6844</v>
      </c>
      <c r="K44" s="21">
        <f t="shared" si="25"/>
        <v>6844</v>
      </c>
      <c r="L44" s="21">
        <f t="shared" si="25"/>
        <v>0</v>
      </c>
      <c r="M44" s="21">
        <f t="shared" si="25"/>
        <v>194088.07400000002</v>
      </c>
      <c r="N44" s="21">
        <f t="shared" si="25"/>
        <v>168570</v>
      </c>
      <c r="O44" s="21">
        <f t="shared" si="25"/>
        <v>168570</v>
      </c>
      <c r="P44" s="21">
        <f t="shared" si="25"/>
        <v>0</v>
      </c>
      <c r="Q44" s="21">
        <f t="shared" si="25"/>
        <v>25518.073999999997</v>
      </c>
      <c r="R44" s="21">
        <f t="shared" si="25"/>
        <v>25518.073999999997</v>
      </c>
      <c r="S44" s="21">
        <f t="shared" si="25"/>
        <v>0</v>
      </c>
      <c r="T44" s="21">
        <f t="shared" si="25"/>
        <v>215807.47206599999</v>
      </c>
      <c r="U44" s="21">
        <f t="shared" si="25"/>
        <v>188376.95012400002</v>
      </c>
      <c r="V44" s="21">
        <f t="shared" si="25"/>
        <v>27430.521941999999</v>
      </c>
      <c r="W44" s="21">
        <f t="shared" si="25"/>
        <v>18255.303327000001</v>
      </c>
      <c r="X44" s="21">
        <f t="shared" si="25"/>
        <v>13115.737027000001</v>
      </c>
      <c r="Y44" s="21">
        <f t="shared" si="25"/>
        <v>13115.737027000001</v>
      </c>
      <c r="Z44" s="21">
        <f t="shared" si="25"/>
        <v>0</v>
      </c>
      <c r="AA44" s="21">
        <f t="shared" si="25"/>
        <v>5139.5663000000004</v>
      </c>
      <c r="AB44" s="21">
        <f t="shared" si="25"/>
        <v>5139.5663000000004</v>
      </c>
      <c r="AC44" s="21">
        <f t="shared" si="25"/>
        <v>0</v>
      </c>
      <c r="AD44" s="21">
        <f t="shared" si="25"/>
        <v>197552.16873900002</v>
      </c>
      <c r="AE44" s="21">
        <f t="shared" si="25"/>
        <v>175261.21309700003</v>
      </c>
      <c r="AF44" s="21">
        <f t="shared" si="25"/>
        <v>175261.21309700003</v>
      </c>
      <c r="AG44" s="21">
        <f t="shared" si="25"/>
        <v>0</v>
      </c>
      <c r="AH44" s="21">
        <f t="shared" si="25"/>
        <v>22290.955642000004</v>
      </c>
      <c r="AI44" s="21">
        <f t="shared" si="25"/>
        <v>22290.955642000004</v>
      </c>
      <c r="AJ44" s="21">
        <f t="shared" si="25"/>
        <v>0</v>
      </c>
      <c r="AK44" s="22">
        <f t="shared" si="1"/>
        <v>1.0067709677590007</v>
      </c>
      <c r="AL44" s="22">
        <f t="shared" si="1"/>
        <v>1.0350723107574977</v>
      </c>
      <c r="AM44" s="22">
        <f t="shared" si="1"/>
        <v>0.84761322596320621</v>
      </c>
      <c r="AN44" s="22">
        <f t="shared" si="1"/>
        <v>0.90069584206631148</v>
      </c>
      <c r="AO44" s="22">
        <f t="shared" si="1"/>
        <v>0.97703642930572121</v>
      </c>
      <c r="AP44" s="22">
        <f t="shared" ref="AP44:AP53" si="26">AA44/J44</f>
        <v>0.75095942431326712</v>
      </c>
      <c r="AQ44" s="22">
        <f t="shared" si="22"/>
        <v>1.0178480556152047</v>
      </c>
      <c r="AR44" s="22">
        <f t="shared" si="22"/>
        <v>1.0396939734057069</v>
      </c>
      <c r="AS44" s="22">
        <f t="shared" si="23"/>
        <v>0.87353597461940147</v>
      </c>
    </row>
    <row r="45" spans="1:45">
      <c r="A45" s="23">
        <v>1</v>
      </c>
      <c r="B45" s="24" t="s">
        <v>77</v>
      </c>
      <c r="C45" s="25">
        <f t="shared" si="4"/>
        <v>39553.4</v>
      </c>
      <c r="D45" s="25">
        <f t="shared" ref="D45:D53" si="27">G45+N45</f>
        <v>38689</v>
      </c>
      <c r="E45" s="25">
        <f t="shared" ref="E45:E53" si="28">J45+Q45</f>
        <v>864.4</v>
      </c>
      <c r="F45" s="25">
        <f t="shared" si="7"/>
        <v>113</v>
      </c>
      <c r="G45" s="25">
        <f t="shared" si="8"/>
        <v>0</v>
      </c>
      <c r="H45" s="25"/>
      <c r="I45" s="25"/>
      <c r="J45" s="25">
        <f t="shared" si="9"/>
        <v>113</v>
      </c>
      <c r="K45" s="25">
        <v>113</v>
      </c>
      <c r="L45" s="25"/>
      <c r="M45" s="25">
        <f t="shared" ref="M45:M53" si="29">N45+Q45</f>
        <v>39440.400000000001</v>
      </c>
      <c r="N45" s="25">
        <f t="shared" ref="N45:N53" si="30">SUM(O45:P45)</f>
        <v>38689</v>
      </c>
      <c r="O45" s="25">
        <v>38689</v>
      </c>
      <c r="P45" s="25"/>
      <c r="Q45" s="25">
        <f t="shared" si="12"/>
        <v>751.4</v>
      </c>
      <c r="R45" s="25">
        <v>751.4</v>
      </c>
      <c r="S45" s="25"/>
      <c r="T45" s="25">
        <f t="shared" ref="T45:T53" si="31">SUM(U45:V45)</f>
        <v>45106.637600000002</v>
      </c>
      <c r="U45" s="25">
        <f t="shared" ref="U45:U53" si="32">X45+AE45</f>
        <v>44086.938000000002</v>
      </c>
      <c r="V45" s="25">
        <f t="shared" ref="V45:V53" si="33">AA45+AH45</f>
        <v>1019.6995999999999</v>
      </c>
      <c r="W45" s="25">
        <f t="shared" ref="W45:W53" si="34">X45+AA45</f>
        <v>105.36660000000001</v>
      </c>
      <c r="X45" s="25">
        <f t="shared" ref="X45:X53" si="35">SUM(Y45:Z45)</f>
        <v>0</v>
      </c>
      <c r="Y45" s="25"/>
      <c r="Z45" s="25"/>
      <c r="AA45" s="25">
        <f t="shared" si="18"/>
        <v>105.36660000000001</v>
      </c>
      <c r="AB45" s="25">
        <v>105.36660000000001</v>
      </c>
      <c r="AC45" s="25"/>
      <c r="AD45" s="25">
        <f t="shared" si="19"/>
        <v>45001.271000000001</v>
      </c>
      <c r="AE45" s="25">
        <f t="shared" si="20"/>
        <v>44086.938000000002</v>
      </c>
      <c r="AF45" s="25">
        <v>44086.938000000002</v>
      </c>
      <c r="AG45" s="25"/>
      <c r="AH45" s="25">
        <f t="shared" si="21"/>
        <v>914.33299999999997</v>
      </c>
      <c r="AI45" s="25">
        <v>914.33299999999997</v>
      </c>
      <c r="AJ45" s="25"/>
      <c r="AK45" s="26">
        <f t="shared" ref="AK45:AO53" si="36">T45/C45</f>
        <v>1.1403984891311494</v>
      </c>
      <c r="AL45" s="26"/>
      <c r="AM45" s="26">
        <f t="shared" si="36"/>
        <v>1.1796617306802406</v>
      </c>
      <c r="AN45" s="26">
        <f t="shared" si="36"/>
        <v>0.93244778761061953</v>
      </c>
      <c r="AO45" s="26"/>
      <c r="AP45" s="26">
        <f t="shared" si="26"/>
        <v>0.93244778761061953</v>
      </c>
      <c r="AQ45" s="26">
        <f t="shared" ref="AQ45:AR53" si="37">AD45/M45</f>
        <v>1.140994285047819</v>
      </c>
      <c r="AR45" s="26"/>
      <c r="AS45" s="26">
        <f t="shared" si="23"/>
        <v>1.216839233430929</v>
      </c>
    </row>
    <row r="46" spans="1:45">
      <c r="A46" s="23">
        <v>2</v>
      </c>
      <c r="B46" s="24" t="s">
        <v>92</v>
      </c>
      <c r="C46" s="25">
        <f t="shared" si="4"/>
        <v>11592.514999999999</v>
      </c>
      <c r="D46" s="25">
        <f t="shared" si="27"/>
        <v>7533</v>
      </c>
      <c r="E46" s="25">
        <f t="shared" si="28"/>
        <v>4059.5149999999999</v>
      </c>
      <c r="F46" s="25">
        <f t="shared" si="7"/>
        <v>270</v>
      </c>
      <c r="G46" s="25">
        <f t="shared" si="8"/>
        <v>0</v>
      </c>
      <c r="H46" s="25"/>
      <c r="I46" s="25"/>
      <c r="J46" s="25">
        <f t="shared" si="9"/>
        <v>270</v>
      </c>
      <c r="K46" s="25">
        <v>270</v>
      </c>
      <c r="L46" s="25"/>
      <c r="M46" s="25">
        <f t="shared" si="29"/>
        <v>11322.514999999999</v>
      </c>
      <c r="N46" s="25">
        <f t="shared" si="30"/>
        <v>7533</v>
      </c>
      <c r="O46" s="25">
        <v>7533</v>
      </c>
      <c r="P46" s="25"/>
      <c r="Q46" s="25">
        <f t="shared" si="12"/>
        <v>3789.5149999999999</v>
      </c>
      <c r="R46" s="25">
        <v>3789.5149999999999</v>
      </c>
      <c r="S46" s="25"/>
      <c r="T46" s="25">
        <f t="shared" si="31"/>
        <v>10557.041051</v>
      </c>
      <c r="U46" s="25">
        <f t="shared" si="32"/>
        <v>8402.6599229999993</v>
      </c>
      <c r="V46" s="25">
        <f t="shared" si="33"/>
        <v>2154.381128</v>
      </c>
      <c r="W46" s="25">
        <f t="shared" si="34"/>
        <v>23.594999999999999</v>
      </c>
      <c r="X46" s="25">
        <f t="shared" si="35"/>
        <v>0</v>
      </c>
      <c r="Y46" s="25"/>
      <c r="Z46" s="25"/>
      <c r="AA46" s="25">
        <f t="shared" si="18"/>
        <v>23.594999999999999</v>
      </c>
      <c r="AB46" s="25">
        <v>23.594999999999999</v>
      </c>
      <c r="AC46" s="25"/>
      <c r="AD46" s="25">
        <f t="shared" si="19"/>
        <v>10533.446050999999</v>
      </c>
      <c r="AE46" s="25">
        <f t="shared" si="20"/>
        <v>8402.6599229999993</v>
      </c>
      <c r="AF46" s="25">
        <v>8402.6599229999993</v>
      </c>
      <c r="AG46" s="25"/>
      <c r="AH46" s="25">
        <f t="shared" si="21"/>
        <v>2130.7861280000002</v>
      </c>
      <c r="AI46" s="25">
        <v>2130.7861280000002</v>
      </c>
      <c r="AJ46" s="25"/>
      <c r="AK46" s="26">
        <f t="shared" si="36"/>
        <v>0.91067736819835909</v>
      </c>
      <c r="AL46" s="26">
        <f t="shared" si="36"/>
        <v>1.1154466909597769</v>
      </c>
      <c r="AM46" s="26">
        <f t="shared" si="36"/>
        <v>0.53069914213890079</v>
      </c>
      <c r="AN46" s="26">
        <f t="shared" si="36"/>
        <v>8.7388888888888891E-2</v>
      </c>
      <c r="AO46" s="26"/>
      <c r="AP46" s="26">
        <f t="shared" si="26"/>
        <v>8.7388888888888891E-2</v>
      </c>
      <c r="AQ46" s="26">
        <f t="shared" si="37"/>
        <v>0.93030974575878234</v>
      </c>
      <c r="AR46" s="26">
        <f t="shared" si="37"/>
        <v>1.1154466909597769</v>
      </c>
      <c r="AS46" s="26">
        <f t="shared" si="23"/>
        <v>0.56228465331315491</v>
      </c>
    </row>
    <row r="47" spans="1:45">
      <c r="A47" s="23">
        <v>3</v>
      </c>
      <c r="B47" s="24" t="s">
        <v>78</v>
      </c>
      <c r="C47" s="25">
        <f t="shared" si="4"/>
        <v>52811.5</v>
      </c>
      <c r="D47" s="25">
        <f t="shared" si="27"/>
        <v>48481</v>
      </c>
      <c r="E47" s="25">
        <f t="shared" si="28"/>
        <v>4330.5</v>
      </c>
      <c r="F47" s="25">
        <f t="shared" si="7"/>
        <v>5312</v>
      </c>
      <c r="G47" s="25">
        <f t="shared" si="8"/>
        <v>3675</v>
      </c>
      <c r="H47" s="25">
        <v>3675</v>
      </c>
      <c r="I47" s="25"/>
      <c r="J47" s="25">
        <f t="shared" si="9"/>
        <v>1637</v>
      </c>
      <c r="K47" s="25">
        <v>1637</v>
      </c>
      <c r="L47" s="25"/>
      <c r="M47" s="25">
        <f t="shared" si="29"/>
        <v>47499.5</v>
      </c>
      <c r="N47" s="25">
        <f t="shared" si="30"/>
        <v>44806</v>
      </c>
      <c r="O47" s="25">
        <v>44806</v>
      </c>
      <c r="P47" s="25"/>
      <c r="Q47" s="25">
        <f t="shared" si="12"/>
        <v>2693.5</v>
      </c>
      <c r="R47" s="25">
        <v>2693.5</v>
      </c>
      <c r="S47" s="25"/>
      <c r="T47" s="25">
        <f t="shared" si="31"/>
        <v>51327.343200000003</v>
      </c>
      <c r="U47" s="25">
        <f t="shared" si="32"/>
        <v>47033.449000000001</v>
      </c>
      <c r="V47" s="25">
        <f t="shared" si="33"/>
        <v>4293.8941999999997</v>
      </c>
      <c r="W47" s="25">
        <f t="shared" si="34"/>
        <v>5276.0572000000002</v>
      </c>
      <c r="X47" s="25">
        <f t="shared" si="35"/>
        <v>3674.0129999999999</v>
      </c>
      <c r="Y47" s="25">
        <v>3674.0129999999999</v>
      </c>
      <c r="Z47" s="25"/>
      <c r="AA47" s="25">
        <f t="shared" si="18"/>
        <v>1602.0442</v>
      </c>
      <c r="AB47" s="25">
        <v>1602.0442</v>
      </c>
      <c r="AC47" s="25"/>
      <c r="AD47" s="25">
        <f t="shared" si="19"/>
        <v>46051.286</v>
      </c>
      <c r="AE47" s="25">
        <f t="shared" si="20"/>
        <v>43359.436000000002</v>
      </c>
      <c r="AF47" s="25">
        <v>43359.436000000002</v>
      </c>
      <c r="AG47" s="25"/>
      <c r="AH47" s="25">
        <f t="shared" si="21"/>
        <v>2691.85</v>
      </c>
      <c r="AI47" s="25">
        <v>2691.85</v>
      </c>
      <c r="AJ47" s="25"/>
      <c r="AK47" s="26">
        <f t="shared" si="36"/>
        <v>0.97189709059579832</v>
      </c>
      <c r="AL47" s="26">
        <f t="shared" si="36"/>
        <v>0.97014189063756939</v>
      </c>
      <c r="AM47" s="26">
        <f t="shared" si="36"/>
        <v>0.99154698071816183</v>
      </c>
      <c r="AN47" s="26">
        <f t="shared" si="36"/>
        <v>0.99323365963855426</v>
      </c>
      <c r="AO47" s="26">
        <f>X47/G47</f>
        <v>0.9997314285714286</v>
      </c>
      <c r="AP47" s="26">
        <f t="shared" si="26"/>
        <v>0.97864642638973731</v>
      </c>
      <c r="AQ47" s="26">
        <f t="shared" si="37"/>
        <v>0.96951096327329767</v>
      </c>
      <c r="AR47" s="26">
        <f t="shared" si="37"/>
        <v>0.96771494889077359</v>
      </c>
      <c r="AS47" s="26">
        <f t="shared" si="23"/>
        <v>0.9993874141451643</v>
      </c>
    </row>
    <row r="48" spans="1:45">
      <c r="A48" s="23">
        <v>4</v>
      </c>
      <c r="B48" s="24" t="s">
        <v>79</v>
      </c>
      <c r="C48" s="25">
        <f t="shared" si="4"/>
        <v>4768</v>
      </c>
      <c r="D48" s="25">
        <f t="shared" si="27"/>
        <v>0</v>
      </c>
      <c r="E48" s="25">
        <f t="shared" si="28"/>
        <v>4768</v>
      </c>
      <c r="F48" s="25">
        <f t="shared" si="7"/>
        <v>150</v>
      </c>
      <c r="G48" s="25">
        <f t="shared" si="8"/>
        <v>0</v>
      </c>
      <c r="H48" s="25"/>
      <c r="I48" s="25"/>
      <c r="J48" s="25">
        <f t="shared" si="9"/>
        <v>150</v>
      </c>
      <c r="K48" s="25">
        <v>150</v>
      </c>
      <c r="L48" s="25"/>
      <c r="M48" s="25">
        <f t="shared" si="29"/>
        <v>4618</v>
      </c>
      <c r="N48" s="25">
        <f t="shared" si="30"/>
        <v>0</v>
      </c>
      <c r="O48" s="25"/>
      <c r="P48" s="25"/>
      <c r="Q48" s="25">
        <f t="shared" si="12"/>
        <v>4618</v>
      </c>
      <c r="R48" s="25">
        <v>4618</v>
      </c>
      <c r="S48" s="25"/>
      <c r="T48" s="25">
        <f t="shared" si="31"/>
        <v>6670.0992000000006</v>
      </c>
      <c r="U48" s="25">
        <f t="shared" si="32"/>
        <v>2150</v>
      </c>
      <c r="V48" s="25">
        <f t="shared" si="33"/>
        <v>4520.0992000000006</v>
      </c>
      <c r="W48" s="25">
        <f t="shared" si="34"/>
        <v>143.62200000000001</v>
      </c>
      <c r="X48" s="25">
        <f t="shared" si="35"/>
        <v>0</v>
      </c>
      <c r="Y48" s="25"/>
      <c r="Z48" s="25"/>
      <c r="AA48" s="25">
        <f t="shared" si="18"/>
        <v>143.62200000000001</v>
      </c>
      <c r="AB48" s="25">
        <v>143.62200000000001</v>
      </c>
      <c r="AC48" s="25"/>
      <c r="AD48" s="25">
        <f t="shared" si="19"/>
        <v>6526.4772000000003</v>
      </c>
      <c r="AE48" s="25">
        <f t="shared" si="20"/>
        <v>2150</v>
      </c>
      <c r="AF48" s="25">
        <v>2150</v>
      </c>
      <c r="AG48" s="25"/>
      <c r="AH48" s="25">
        <f t="shared" si="21"/>
        <v>4376.4772000000003</v>
      </c>
      <c r="AI48" s="25">
        <v>4376.4772000000003</v>
      </c>
      <c r="AJ48" s="25"/>
      <c r="AK48" s="26">
        <f t="shared" si="36"/>
        <v>1.398930201342282</v>
      </c>
      <c r="AL48" s="26"/>
      <c r="AM48" s="26">
        <f t="shared" si="36"/>
        <v>0.94800738255033568</v>
      </c>
      <c r="AN48" s="26">
        <f t="shared" si="36"/>
        <v>0.95748000000000011</v>
      </c>
      <c r="AO48" s="26"/>
      <c r="AP48" s="26">
        <f t="shared" si="26"/>
        <v>0.95748000000000011</v>
      </c>
      <c r="AQ48" s="26">
        <f t="shared" si="37"/>
        <v>1.4132692074491122</v>
      </c>
      <c r="AR48" s="26"/>
      <c r="AS48" s="26">
        <f t="shared" si="23"/>
        <v>0.94769969683845823</v>
      </c>
    </row>
    <row r="49" spans="1:45">
      <c r="A49" s="23">
        <v>5</v>
      </c>
      <c r="B49" s="24" t="s">
        <v>93</v>
      </c>
      <c r="C49" s="25">
        <f t="shared" si="4"/>
        <v>32101.3</v>
      </c>
      <c r="D49" s="25">
        <f t="shared" si="27"/>
        <v>26478</v>
      </c>
      <c r="E49" s="25">
        <f t="shared" si="28"/>
        <v>5623.3</v>
      </c>
      <c r="F49" s="25">
        <f t="shared" si="7"/>
        <v>1925</v>
      </c>
      <c r="G49" s="25">
        <f t="shared" si="8"/>
        <v>1275</v>
      </c>
      <c r="H49" s="25">
        <v>1275</v>
      </c>
      <c r="I49" s="25"/>
      <c r="J49" s="25">
        <f t="shared" si="9"/>
        <v>650</v>
      </c>
      <c r="K49" s="25">
        <v>650</v>
      </c>
      <c r="L49" s="25"/>
      <c r="M49" s="25">
        <f t="shared" si="29"/>
        <v>30176.3</v>
      </c>
      <c r="N49" s="25">
        <f t="shared" si="30"/>
        <v>25203</v>
      </c>
      <c r="O49" s="25">
        <v>25203</v>
      </c>
      <c r="P49" s="25"/>
      <c r="Q49" s="25">
        <f t="shared" si="12"/>
        <v>4973.3</v>
      </c>
      <c r="R49" s="25">
        <v>4973.3</v>
      </c>
      <c r="S49" s="25"/>
      <c r="T49" s="25">
        <f t="shared" si="31"/>
        <v>31057.942781000002</v>
      </c>
      <c r="U49" s="25">
        <f t="shared" si="32"/>
        <v>26359.551027000001</v>
      </c>
      <c r="V49" s="25">
        <f t="shared" si="33"/>
        <v>4698.3917540000002</v>
      </c>
      <c r="W49" s="25">
        <f t="shared" si="34"/>
        <v>1637.6645269999999</v>
      </c>
      <c r="X49" s="25">
        <f t="shared" si="35"/>
        <v>1156.551027</v>
      </c>
      <c r="Y49" s="25">
        <v>1156.551027</v>
      </c>
      <c r="Z49" s="25"/>
      <c r="AA49" s="25">
        <f t="shared" si="18"/>
        <v>481.11349999999999</v>
      </c>
      <c r="AB49" s="25">
        <v>481.11349999999999</v>
      </c>
      <c r="AC49" s="25"/>
      <c r="AD49" s="25">
        <f t="shared" si="19"/>
        <v>29420.278254000001</v>
      </c>
      <c r="AE49" s="25">
        <f t="shared" si="20"/>
        <v>25203</v>
      </c>
      <c r="AF49" s="25">
        <v>25203</v>
      </c>
      <c r="AG49" s="25"/>
      <c r="AH49" s="25">
        <f t="shared" si="21"/>
        <v>4217.2782539999998</v>
      </c>
      <c r="AI49" s="25">
        <v>4217.2782539999998</v>
      </c>
      <c r="AJ49" s="25"/>
      <c r="AK49" s="26">
        <f t="shared" si="36"/>
        <v>0.96749797612557753</v>
      </c>
      <c r="AL49" s="26">
        <f t="shared" si="36"/>
        <v>0.99552651359619315</v>
      </c>
      <c r="AM49" s="26">
        <f t="shared" si="36"/>
        <v>0.83552215851901912</v>
      </c>
      <c r="AN49" s="26">
        <f t="shared" si="36"/>
        <v>0.8507348192207792</v>
      </c>
      <c r="AO49" s="26">
        <f>X49/G49</f>
        <v>0.90709884470588231</v>
      </c>
      <c r="AP49" s="26">
        <f t="shared" si="26"/>
        <v>0.74017461538461538</v>
      </c>
      <c r="AQ49" s="26">
        <f t="shared" si="37"/>
        <v>0.97494650616543455</v>
      </c>
      <c r="AR49" s="26">
        <f t="shared" si="37"/>
        <v>1</v>
      </c>
      <c r="AS49" s="26">
        <f t="shared" si="23"/>
        <v>0.84798388474453579</v>
      </c>
    </row>
    <row r="50" spans="1:45">
      <c r="A50" s="23">
        <v>6</v>
      </c>
      <c r="B50" s="24" t="s">
        <v>80</v>
      </c>
      <c r="C50" s="25">
        <f t="shared" si="4"/>
        <v>3752.9090000000001</v>
      </c>
      <c r="D50" s="25">
        <f t="shared" si="27"/>
        <v>0</v>
      </c>
      <c r="E50" s="25">
        <f t="shared" si="28"/>
        <v>3752.9090000000001</v>
      </c>
      <c r="F50" s="25">
        <f t="shared" si="7"/>
        <v>166</v>
      </c>
      <c r="G50" s="25">
        <f t="shared" si="8"/>
        <v>0</v>
      </c>
      <c r="H50" s="25"/>
      <c r="I50" s="25"/>
      <c r="J50" s="25">
        <f t="shared" si="9"/>
        <v>166</v>
      </c>
      <c r="K50" s="25">
        <v>166</v>
      </c>
      <c r="L50" s="25"/>
      <c r="M50" s="25">
        <f t="shared" si="29"/>
        <v>3586.9090000000001</v>
      </c>
      <c r="N50" s="25">
        <f t="shared" si="30"/>
        <v>0</v>
      </c>
      <c r="O50" s="25"/>
      <c r="P50" s="25"/>
      <c r="Q50" s="25">
        <f t="shared" si="12"/>
        <v>3586.9090000000001</v>
      </c>
      <c r="R50" s="25">
        <v>3586.9090000000001</v>
      </c>
      <c r="S50" s="25"/>
      <c r="T50" s="25">
        <f t="shared" si="31"/>
        <v>2989.2165</v>
      </c>
      <c r="U50" s="25">
        <f t="shared" si="32"/>
        <v>0</v>
      </c>
      <c r="V50" s="25">
        <f t="shared" si="33"/>
        <v>2989.2165</v>
      </c>
      <c r="W50" s="25">
        <f t="shared" si="34"/>
        <v>142.464</v>
      </c>
      <c r="X50" s="25">
        <f t="shared" si="35"/>
        <v>0</v>
      </c>
      <c r="Y50" s="25"/>
      <c r="Z50" s="25"/>
      <c r="AA50" s="25">
        <f t="shared" si="18"/>
        <v>142.464</v>
      </c>
      <c r="AB50" s="25">
        <v>142.464</v>
      </c>
      <c r="AC50" s="25"/>
      <c r="AD50" s="25">
        <f t="shared" si="19"/>
        <v>2846.7525000000001</v>
      </c>
      <c r="AE50" s="25">
        <f t="shared" si="20"/>
        <v>0</v>
      </c>
      <c r="AF50" s="25"/>
      <c r="AG50" s="25"/>
      <c r="AH50" s="25">
        <f t="shared" si="21"/>
        <v>2846.7525000000001</v>
      </c>
      <c r="AI50" s="25">
        <v>2846.7525000000001</v>
      </c>
      <c r="AJ50" s="25"/>
      <c r="AK50" s="26">
        <f t="shared" si="36"/>
        <v>0.79650652333962801</v>
      </c>
      <c r="AL50" s="26"/>
      <c r="AM50" s="26">
        <f t="shared" si="36"/>
        <v>0.79650652333962801</v>
      </c>
      <c r="AN50" s="26">
        <f t="shared" si="36"/>
        <v>0.85821686746987946</v>
      </c>
      <c r="AO50" s="26"/>
      <c r="AP50" s="26">
        <f t="shared" si="26"/>
        <v>0.85821686746987946</v>
      </c>
      <c r="AQ50" s="26">
        <f t="shared" si="37"/>
        <v>0.79365060557711387</v>
      </c>
      <c r="AR50" s="26"/>
      <c r="AS50" s="26">
        <f t="shared" si="23"/>
        <v>0.79365060557711387</v>
      </c>
    </row>
    <row r="51" spans="1:45">
      <c r="A51" s="23">
        <v>7</v>
      </c>
      <c r="B51" s="24" t="s">
        <v>81</v>
      </c>
      <c r="C51" s="25">
        <f t="shared" si="4"/>
        <v>10448.1</v>
      </c>
      <c r="D51" s="25">
        <f t="shared" si="27"/>
        <v>8800</v>
      </c>
      <c r="E51" s="25">
        <f t="shared" si="28"/>
        <v>1648.1</v>
      </c>
      <c r="F51" s="25">
        <f t="shared" si="7"/>
        <v>2039</v>
      </c>
      <c r="G51" s="25">
        <f t="shared" si="8"/>
        <v>1267</v>
      </c>
      <c r="H51" s="25">
        <v>1267</v>
      </c>
      <c r="I51" s="25"/>
      <c r="J51" s="25">
        <f t="shared" si="9"/>
        <v>772</v>
      </c>
      <c r="K51" s="25">
        <v>772</v>
      </c>
      <c r="L51" s="25"/>
      <c r="M51" s="25">
        <f t="shared" si="29"/>
        <v>8409.1</v>
      </c>
      <c r="N51" s="25">
        <f t="shared" si="30"/>
        <v>7533</v>
      </c>
      <c r="O51" s="25">
        <v>7533</v>
      </c>
      <c r="P51" s="25"/>
      <c r="Q51" s="25">
        <f t="shared" si="12"/>
        <v>876.1</v>
      </c>
      <c r="R51" s="25">
        <v>876.1</v>
      </c>
      <c r="S51" s="25"/>
      <c r="T51" s="25">
        <f t="shared" si="31"/>
        <v>11296.36349</v>
      </c>
      <c r="U51" s="25">
        <f t="shared" si="32"/>
        <v>10158.89949</v>
      </c>
      <c r="V51" s="25">
        <f t="shared" si="33"/>
        <v>1137.4639999999999</v>
      </c>
      <c r="W51" s="25">
        <f t="shared" si="34"/>
        <v>1656.4560000000001</v>
      </c>
      <c r="X51" s="25">
        <f t="shared" si="35"/>
        <v>1267</v>
      </c>
      <c r="Y51" s="25">
        <v>1267</v>
      </c>
      <c r="Z51" s="25"/>
      <c r="AA51" s="25">
        <f t="shared" si="18"/>
        <v>389.45600000000002</v>
      </c>
      <c r="AB51" s="25">
        <v>389.45600000000002</v>
      </c>
      <c r="AC51" s="25"/>
      <c r="AD51" s="25">
        <f t="shared" si="19"/>
        <v>9639.9074899999996</v>
      </c>
      <c r="AE51" s="25">
        <f t="shared" si="20"/>
        <v>8891.8994899999998</v>
      </c>
      <c r="AF51" s="25">
        <v>8891.8994899999998</v>
      </c>
      <c r="AG51" s="25"/>
      <c r="AH51" s="25">
        <f t="shared" si="21"/>
        <v>748.00800000000004</v>
      </c>
      <c r="AI51" s="25">
        <v>748.00800000000004</v>
      </c>
      <c r="AJ51" s="25"/>
      <c r="AK51" s="26">
        <f t="shared" si="36"/>
        <v>1.0811883012222316</v>
      </c>
      <c r="AL51" s="26">
        <f t="shared" si="36"/>
        <v>1.154420396590909</v>
      </c>
      <c r="AM51" s="26">
        <f t="shared" si="36"/>
        <v>0.69016685880711126</v>
      </c>
      <c r="AN51" s="26">
        <f t="shared" si="36"/>
        <v>0.81238646395291814</v>
      </c>
      <c r="AO51" s="26">
        <f t="shared" si="36"/>
        <v>1</v>
      </c>
      <c r="AP51" s="26">
        <f t="shared" si="26"/>
        <v>0.50447668393782386</v>
      </c>
      <c r="AQ51" s="26">
        <f t="shared" si="37"/>
        <v>1.1463661378744454</v>
      </c>
      <c r="AR51" s="26">
        <f t="shared" si="37"/>
        <v>1.1803928700384974</v>
      </c>
      <c r="AS51" s="26">
        <f t="shared" si="23"/>
        <v>0.85379294601072941</v>
      </c>
    </row>
    <row r="52" spans="1:45">
      <c r="A52" s="23">
        <v>8</v>
      </c>
      <c r="B52" s="24" t="s">
        <v>82</v>
      </c>
      <c r="C52" s="25">
        <f t="shared" si="4"/>
        <v>5474.85</v>
      </c>
      <c r="D52" s="25">
        <f t="shared" si="27"/>
        <v>1896</v>
      </c>
      <c r="E52" s="25">
        <f t="shared" si="28"/>
        <v>3578.85</v>
      </c>
      <c r="F52" s="25">
        <f t="shared" si="7"/>
        <v>2791</v>
      </c>
      <c r="G52" s="25">
        <f t="shared" si="8"/>
        <v>1896</v>
      </c>
      <c r="H52" s="25">
        <v>1896</v>
      </c>
      <c r="I52" s="25"/>
      <c r="J52" s="25">
        <f t="shared" si="9"/>
        <v>895</v>
      </c>
      <c r="K52" s="25">
        <v>895</v>
      </c>
      <c r="L52" s="25"/>
      <c r="M52" s="25">
        <f t="shared" si="29"/>
        <v>2683.85</v>
      </c>
      <c r="N52" s="25">
        <f t="shared" si="30"/>
        <v>0</v>
      </c>
      <c r="O52" s="25"/>
      <c r="P52" s="25"/>
      <c r="Q52" s="25">
        <f t="shared" si="12"/>
        <v>2683.85</v>
      </c>
      <c r="R52" s="25">
        <v>2683.85</v>
      </c>
      <c r="S52" s="25"/>
      <c r="T52" s="25">
        <f t="shared" si="31"/>
        <v>5355.4301599999999</v>
      </c>
      <c r="U52" s="25">
        <f t="shared" si="32"/>
        <v>1896</v>
      </c>
      <c r="V52" s="25">
        <f t="shared" si="33"/>
        <v>3459.4301599999999</v>
      </c>
      <c r="W52" s="25">
        <f t="shared" si="34"/>
        <v>2698</v>
      </c>
      <c r="X52" s="25">
        <f t="shared" si="35"/>
        <v>1896</v>
      </c>
      <c r="Y52" s="25">
        <v>1896</v>
      </c>
      <c r="Z52" s="25"/>
      <c r="AA52" s="25">
        <f t="shared" si="18"/>
        <v>802</v>
      </c>
      <c r="AB52" s="25">
        <v>802</v>
      </c>
      <c r="AC52" s="25"/>
      <c r="AD52" s="25">
        <f t="shared" si="19"/>
        <v>2657.4301599999999</v>
      </c>
      <c r="AE52" s="25">
        <f t="shared" si="20"/>
        <v>0</v>
      </c>
      <c r="AF52" s="25"/>
      <c r="AG52" s="25"/>
      <c r="AH52" s="25">
        <f t="shared" si="21"/>
        <v>2657.4301599999999</v>
      </c>
      <c r="AI52" s="25">
        <v>2657.4301599999999</v>
      </c>
      <c r="AJ52" s="25"/>
      <c r="AK52" s="26">
        <f t="shared" si="36"/>
        <v>0.97818755947651526</v>
      </c>
      <c r="AL52" s="26">
        <f t="shared" si="36"/>
        <v>1</v>
      </c>
      <c r="AM52" s="26">
        <f t="shared" si="36"/>
        <v>0.9666317839529458</v>
      </c>
      <c r="AN52" s="26">
        <f t="shared" si="36"/>
        <v>0.96667860981726983</v>
      </c>
      <c r="AO52" s="26">
        <f t="shared" si="36"/>
        <v>1</v>
      </c>
      <c r="AP52" s="26">
        <f t="shared" si="26"/>
        <v>0.89608938547486039</v>
      </c>
      <c r="AQ52" s="26">
        <f t="shared" si="37"/>
        <v>0.99015599232445928</v>
      </c>
      <c r="AR52" s="26"/>
      <c r="AS52" s="26">
        <f t="shared" si="23"/>
        <v>0.99015599232445928</v>
      </c>
    </row>
    <row r="53" spans="1:45">
      <c r="A53" s="27">
        <v>9</v>
      </c>
      <c r="B53" s="28" t="s">
        <v>83</v>
      </c>
      <c r="C53" s="25">
        <f t="shared" si="4"/>
        <v>53853.5</v>
      </c>
      <c r="D53" s="25">
        <f t="shared" si="27"/>
        <v>50117</v>
      </c>
      <c r="E53" s="25">
        <f t="shared" si="28"/>
        <v>3736.5</v>
      </c>
      <c r="F53" s="25">
        <f t="shared" si="7"/>
        <v>7502</v>
      </c>
      <c r="G53" s="25">
        <f t="shared" si="8"/>
        <v>5311</v>
      </c>
      <c r="H53" s="29">
        <v>5311</v>
      </c>
      <c r="I53" s="29"/>
      <c r="J53" s="25">
        <f t="shared" si="9"/>
        <v>2191</v>
      </c>
      <c r="K53" s="29">
        <v>2191</v>
      </c>
      <c r="L53" s="29"/>
      <c r="M53" s="25">
        <f t="shared" si="29"/>
        <v>46351.5</v>
      </c>
      <c r="N53" s="25">
        <f t="shared" si="30"/>
        <v>44806</v>
      </c>
      <c r="O53" s="29">
        <v>44806</v>
      </c>
      <c r="P53" s="29"/>
      <c r="Q53" s="25">
        <f t="shared" si="12"/>
        <v>1545.5</v>
      </c>
      <c r="R53" s="29">
        <v>1545.5</v>
      </c>
      <c r="S53" s="29"/>
      <c r="T53" s="25">
        <f t="shared" si="31"/>
        <v>51447.398084</v>
      </c>
      <c r="U53" s="25">
        <f t="shared" si="32"/>
        <v>48289.452684000004</v>
      </c>
      <c r="V53" s="25">
        <f t="shared" si="33"/>
        <v>3157.9454000000001</v>
      </c>
      <c r="W53" s="25">
        <f t="shared" si="34"/>
        <v>6572.0780000000004</v>
      </c>
      <c r="X53" s="25">
        <f t="shared" si="35"/>
        <v>5122.1730000000007</v>
      </c>
      <c r="Y53" s="29">
        <v>5122.1730000000007</v>
      </c>
      <c r="Z53" s="29"/>
      <c r="AA53" s="25">
        <f t="shared" si="18"/>
        <v>1449.905</v>
      </c>
      <c r="AB53" s="29">
        <v>1449.905</v>
      </c>
      <c r="AC53" s="29"/>
      <c r="AD53" s="25">
        <f t="shared" si="19"/>
        <v>44875.320083999999</v>
      </c>
      <c r="AE53" s="25">
        <f t="shared" si="20"/>
        <v>43167.279684000001</v>
      </c>
      <c r="AF53" s="29">
        <v>43167.279684000001</v>
      </c>
      <c r="AG53" s="29"/>
      <c r="AH53" s="25">
        <f t="shared" si="21"/>
        <v>1708.0404000000001</v>
      </c>
      <c r="AI53" s="29">
        <v>1708.0404000000001</v>
      </c>
      <c r="AJ53" s="29"/>
      <c r="AK53" s="26">
        <f t="shared" si="36"/>
        <v>0.9553213455764249</v>
      </c>
      <c r="AL53" s="26">
        <f t="shared" si="36"/>
        <v>0.96353438322325768</v>
      </c>
      <c r="AM53" s="26">
        <f t="shared" si="36"/>
        <v>0.84516135420848393</v>
      </c>
      <c r="AN53" s="26">
        <f t="shared" si="36"/>
        <v>0.87604345507864578</v>
      </c>
      <c r="AO53" s="26">
        <f t="shared" si="36"/>
        <v>0.96444605535680672</v>
      </c>
      <c r="AP53" s="26">
        <f t="shared" si="26"/>
        <v>0.66175490643541757</v>
      </c>
      <c r="AQ53" s="26">
        <f t="shared" si="37"/>
        <v>0.96815248878677063</v>
      </c>
      <c r="AR53" s="26">
        <f t="shared" si="37"/>
        <v>0.96342631977860105</v>
      </c>
      <c r="AS53" s="26">
        <f t="shared" si="23"/>
        <v>1.1051701067615658</v>
      </c>
    </row>
    <row r="54" spans="1:45" ht="8.25" customHeight="1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3"/>
      <c r="AL54" s="33"/>
      <c r="AM54" s="33"/>
      <c r="AN54" s="33"/>
      <c r="AO54" s="33"/>
      <c r="AP54" s="33"/>
      <c r="AQ54" s="33"/>
      <c r="AR54" s="33"/>
      <c r="AS54" s="33"/>
    </row>
    <row r="55" spans="1:45">
      <c r="A55" s="3"/>
      <c r="C55" s="4"/>
    </row>
    <row r="62" spans="1:45">
      <c r="AG62" s="38"/>
      <c r="AH62" s="38"/>
      <c r="AI62" s="38"/>
    </row>
  </sheetData>
  <mergeCells count="64">
    <mergeCell ref="O9:P9"/>
    <mergeCell ref="Q9:Q10"/>
    <mergeCell ref="R9:S9"/>
    <mergeCell ref="H9:I9"/>
    <mergeCell ref="J9:J10"/>
    <mergeCell ref="K9:L9"/>
    <mergeCell ref="AP5:AS5"/>
    <mergeCell ref="AN1:AS1"/>
    <mergeCell ref="A3:AR3"/>
    <mergeCell ref="A4:AS4"/>
    <mergeCell ref="A6:A10"/>
    <mergeCell ref="B6:B10"/>
    <mergeCell ref="C6:S6"/>
    <mergeCell ref="C7:C10"/>
    <mergeCell ref="D7:E7"/>
    <mergeCell ref="F7:L7"/>
    <mergeCell ref="M7:S7"/>
    <mergeCell ref="N9:N10"/>
    <mergeCell ref="Q8:S8"/>
    <mergeCell ref="X8:Z8"/>
    <mergeCell ref="AA8:AC8"/>
    <mergeCell ref="AB9:AC9"/>
    <mergeCell ref="AQ7:AS7"/>
    <mergeCell ref="D8:D10"/>
    <mergeCell ref="E8:E10"/>
    <mergeCell ref="F8:F10"/>
    <mergeCell ref="G8:I8"/>
    <mergeCell ref="J8:L8"/>
    <mergeCell ref="M8:M10"/>
    <mergeCell ref="N8:P8"/>
    <mergeCell ref="U7:V7"/>
    <mergeCell ref="W7:AC7"/>
    <mergeCell ref="AD7:AJ7"/>
    <mergeCell ref="AK7:AK10"/>
    <mergeCell ref="G9:G10"/>
    <mergeCell ref="AA9:AA10"/>
    <mergeCell ref="AM8:AM10"/>
    <mergeCell ref="AF9:AG9"/>
    <mergeCell ref="AH9:AH10"/>
    <mergeCell ref="AN8:AN10"/>
    <mergeCell ref="AL7:AM7"/>
    <mergeCell ref="X9:X10"/>
    <mergeCell ref="Y9:Z9"/>
    <mergeCell ref="AN7:AP7"/>
    <mergeCell ref="AK6:AS6"/>
    <mergeCell ref="AS9:AS10"/>
    <mergeCell ref="AR8:AS8"/>
    <mergeCell ref="T6:AJ6"/>
    <mergeCell ref="T7:T10"/>
    <mergeCell ref="AD8:AD10"/>
    <mergeCell ref="AE8:AG8"/>
    <mergeCell ref="AH8:AJ8"/>
    <mergeCell ref="AE9:AE10"/>
    <mergeCell ref="U8:U10"/>
    <mergeCell ref="V8:V10"/>
    <mergeCell ref="W8:W10"/>
    <mergeCell ref="AG62:AI62"/>
    <mergeCell ref="AI9:AJ9"/>
    <mergeCell ref="AO9:AO10"/>
    <mergeCell ref="AP9:AP10"/>
    <mergeCell ref="AR9:AR10"/>
    <mergeCell ref="AL8:AL10"/>
    <mergeCell ref="AO8:AP8"/>
    <mergeCell ref="AQ8:AQ10"/>
  </mergeCells>
  <printOptions horizontalCentered="1"/>
  <pageMargins left="0.23622047244094491" right="3.937007874015748E-2" top="0.51181102362204722" bottom="0.51181102362204722" header="0.31496062992125984" footer="0.31496062992125984"/>
  <pageSetup paperSize="9" scale="4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68</vt:lpstr>
      <vt:lpstr>'68'!Print_Area</vt:lpstr>
      <vt:lpstr>'68'!Print_Titles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2021-12-31T06:54:43Z</cp:lastPrinted>
  <dcterms:created xsi:type="dcterms:W3CDTF">2017-04-26T02:19:00Z</dcterms:created>
  <dcterms:modified xsi:type="dcterms:W3CDTF">2023-01-17T03:35:07Z</dcterms:modified>
</cp:coreProperties>
</file>