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o so Quan ly Ngan sach\Cong khai tai chinh NS\Nop bao cao trang CKNS BTC\NAM 2022\5. QT 2022\"/>
    </mc:Choice>
  </mc:AlternateContent>
  <bookViews>
    <workbookView xWindow="0" yWindow="0" windowWidth="20496" windowHeight="7656"/>
  </bookViews>
  <sheets>
    <sheet name="66" sheetId="75" r:id="rId1"/>
  </sheets>
  <definedNames>
    <definedName name="_xlnm.Print_Titles" localSheetId="0">'66'!$8:$11</definedName>
  </definedNames>
  <calcPr calcId="162913"/>
</workbook>
</file>

<file path=xl/calcChain.xml><?xml version="1.0" encoding="utf-8"?>
<calcChain xmlns="http://schemas.openxmlformats.org/spreadsheetml/2006/main">
  <c r="AO114" i="75" l="1"/>
  <c r="AN114" i="75"/>
  <c r="AM114" i="75"/>
  <c r="AL114" i="75"/>
  <c r="AJ114" i="75"/>
  <c r="AI114" i="75"/>
  <c r="AH114" i="75"/>
  <c r="AG114" i="75"/>
  <c r="AF114" i="75"/>
  <c r="AE114" i="75"/>
  <c r="AD114" i="75"/>
  <c r="X114" i="75"/>
  <c r="U114" i="75"/>
  <c r="P114" i="75"/>
  <c r="AC114" i="75" s="1"/>
  <c r="K114" i="75"/>
  <c r="AK114" i="75" s="1"/>
  <c r="H114" i="75"/>
  <c r="C114" i="75"/>
  <c r="AO113" i="75"/>
  <c r="AN113" i="75"/>
  <c r="AM113" i="75"/>
  <c r="AL113" i="75"/>
  <c r="AK113" i="75"/>
  <c r="AJ113" i="75"/>
  <c r="AI113" i="75"/>
  <c r="AH113" i="75"/>
  <c r="AG113" i="75"/>
  <c r="AF113" i="75"/>
  <c r="AE113" i="75"/>
  <c r="AD113" i="75"/>
  <c r="X113" i="75"/>
  <c r="U113" i="75"/>
  <c r="P113" i="75"/>
  <c r="K113" i="75"/>
  <c r="C113" i="75" s="1"/>
  <c r="AC113" i="75" s="1"/>
  <c r="H113" i="75"/>
  <c r="AO112" i="75"/>
  <c r="AN112" i="75"/>
  <c r="AM112" i="75"/>
  <c r="AL112" i="75"/>
  <c r="AK112" i="75"/>
  <c r="AJ112" i="75"/>
  <c r="AI112" i="75"/>
  <c r="AG112" i="75"/>
  <c r="AF112" i="75"/>
  <c r="AE112" i="75"/>
  <c r="AD112" i="75"/>
  <c r="X112" i="75"/>
  <c r="P112" i="75" s="1"/>
  <c r="AC112" i="75" s="1"/>
  <c r="U112" i="75"/>
  <c r="AH112" i="75" s="1"/>
  <c r="K112" i="75"/>
  <c r="H112" i="75"/>
  <c r="C112" i="75" s="1"/>
  <c r="AO111" i="75"/>
  <c r="AN111" i="75"/>
  <c r="AM111" i="75"/>
  <c r="AL111" i="75"/>
  <c r="AJ111" i="75"/>
  <c r="AI111" i="75"/>
  <c r="AG111" i="75"/>
  <c r="AF111" i="75"/>
  <c r="AE111" i="75"/>
  <c r="AD111" i="75"/>
  <c r="X111" i="75"/>
  <c r="AK111" i="75" s="1"/>
  <c r="U111" i="75"/>
  <c r="AH111" i="75" s="1"/>
  <c r="K111" i="75"/>
  <c r="C111" i="75" s="1"/>
  <c r="H111" i="75"/>
  <c r="AO110" i="75"/>
  <c r="AN110" i="75"/>
  <c r="AM110" i="75"/>
  <c r="AL110" i="75"/>
  <c r="AJ110" i="75"/>
  <c r="AI110" i="75"/>
  <c r="AG110" i="75"/>
  <c r="AF110" i="75"/>
  <c r="AE110" i="75"/>
  <c r="AD110" i="75"/>
  <c r="X110" i="75"/>
  <c r="AK110" i="75" s="1"/>
  <c r="U110" i="75"/>
  <c r="AH110" i="75" s="1"/>
  <c r="K110" i="75"/>
  <c r="C110" i="75" s="1"/>
  <c r="H110" i="75"/>
  <c r="AO109" i="75"/>
  <c r="AN109" i="75"/>
  <c r="AM109" i="75"/>
  <c r="AL109" i="75"/>
  <c r="AJ109" i="75"/>
  <c r="AI109" i="75"/>
  <c r="AG109" i="75"/>
  <c r="AF109" i="75"/>
  <c r="AE109" i="75"/>
  <c r="AD109" i="75"/>
  <c r="X109" i="75"/>
  <c r="AK109" i="75" s="1"/>
  <c r="U109" i="75"/>
  <c r="AH109" i="75" s="1"/>
  <c r="K109" i="75"/>
  <c r="C109" i="75" s="1"/>
  <c r="H109" i="75"/>
  <c r="AO108" i="75"/>
  <c r="AN108" i="75"/>
  <c r="AM108" i="75"/>
  <c r="AL108" i="75"/>
  <c r="AJ108" i="75"/>
  <c r="AI108" i="75"/>
  <c r="AH108" i="75"/>
  <c r="AG108" i="75"/>
  <c r="AF108" i="75"/>
  <c r="AE108" i="75"/>
  <c r="AD108" i="75"/>
  <c r="X108" i="75"/>
  <c r="P108" i="75" s="1"/>
  <c r="U108" i="75"/>
  <c r="K108" i="75"/>
  <c r="C108" i="75" s="1"/>
  <c r="H108" i="75"/>
  <c r="AO107" i="75"/>
  <c r="AN107" i="75"/>
  <c r="AM107" i="75"/>
  <c r="AL107" i="75"/>
  <c r="AJ107" i="75"/>
  <c r="AI107" i="75"/>
  <c r="AH107" i="75"/>
  <c r="AG107" i="75"/>
  <c r="AF107" i="75"/>
  <c r="AE107" i="75"/>
  <c r="AD107" i="75"/>
  <c r="X107" i="75"/>
  <c r="AK107" i="75" s="1"/>
  <c r="U107" i="75"/>
  <c r="K107" i="75"/>
  <c r="H107" i="75"/>
  <c r="C107" i="75"/>
  <c r="AO106" i="75"/>
  <c r="AN106" i="75"/>
  <c r="AM106" i="75"/>
  <c r="AL106" i="75"/>
  <c r="AJ106" i="75"/>
  <c r="AI106" i="75"/>
  <c r="AH106" i="75"/>
  <c r="AG106" i="75"/>
  <c r="AF106" i="75"/>
  <c r="AE106" i="75"/>
  <c r="AD106" i="75"/>
  <c r="X106" i="75"/>
  <c r="U106" i="75"/>
  <c r="P106" i="75"/>
  <c r="AC106" i="75" s="1"/>
  <c r="K106" i="75"/>
  <c r="AK106" i="75" s="1"/>
  <c r="H106" i="75"/>
  <c r="C106" i="75"/>
  <c r="AO105" i="75"/>
  <c r="AN105" i="75"/>
  <c r="AM105" i="75"/>
  <c r="AL105" i="75"/>
  <c r="AK105" i="75"/>
  <c r="AJ105" i="75"/>
  <c r="AI105" i="75"/>
  <c r="AH105" i="75"/>
  <c r="AG105" i="75"/>
  <c r="AF105" i="75"/>
  <c r="AE105" i="75"/>
  <c r="AD105" i="75"/>
  <c r="X105" i="75"/>
  <c r="U105" i="75"/>
  <c r="P105" i="75"/>
  <c r="K105" i="75"/>
  <c r="C105" i="75" s="1"/>
  <c r="AC105" i="75" s="1"/>
  <c r="H105" i="75"/>
  <c r="AO104" i="75"/>
  <c r="AN104" i="75"/>
  <c r="AM104" i="75"/>
  <c r="AL104" i="75"/>
  <c r="AK104" i="75"/>
  <c r="AJ104" i="75"/>
  <c r="AI104" i="75"/>
  <c r="AG104" i="75"/>
  <c r="AF104" i="75"/>
  <c r="AE104" i="75"/>
  <c r="AD104" i="75"/>
  <c r="X104" i="75"/>
  <c r="P104" i="75" s="1"/>
  <c r="AC104" i="75" s="1"/>
  <c r="U104" i="75"/>
  <c r="AH104" i="75" s="1"/>
  <c r="K104" i="75"/>
  <c r="H104" i="75"/>
  <c r="C104" i="75" s="1"/>
  <c r="AO103" i="75"/>
  <c r="AN103" i="75"/>
  <c r="AM103" i="75"/>
  <c r="AL103" i="75"/>
  <c r="AJ103" i="75"/>
  <c r="AI103" i="75"/>
  <c r="AG103" i="75"/>
  <c r="AF103" i="75"/>
  <c r="AE103" i="75"/>
  <c r="AD103" i="75"/>
  <c r="X103" i="75"/>
  <c r="AK103" i="75" s="1"/>
  <c r="U103" i="75"/>
  <c r="AH103" i="75" s="1"/>
  <c r="K103" i="75"/>
  <c r="C103" i="75" s="1"/>
  <c r="H103" i="75"/>
  <c r="AO102" i="75"/>
  <c r="AN102" i="75"/>
  <c r="AM102" i="75"/>
  <c r="AL102" i="75"/>
  <c r="AJ102" i="75"/>
  <c r="AI102" i="75"/>
  <c r="AG102" i="75"/>
  <c r="AF102" i="75"/>
  <c r="AE102" i="75"/>
  <c r="AD102" i="75"/>
  <c r="X102" i="75"/>
  <c r="AK102" i="75" s="1"/>
  <c r="U102" i="75"/>
  <c r="AH102" i="75" s="1"/>
  <c r="K102" i="75"/>
  <c r="C102" i="75" s="1"/>
  <c r="H102" i="75"/>
  <c r="AO101" i="75"/>
  <c r="AN101" i="75"/>
  <c r="AM101" i="75"/>
  <c r="AL101" i="75"/>
  <c r="AJ101" i="75"/>
  <c r="AI101" i="75"/>
  <c r="AG101" i="75"/>
  <c r="AF101" i="75"/>
  <c r="AE101" i="75"/>
  <c r="AD101" i="75"/>
  <c r="X101" i="75"/>
  <c r="AK101" i="75" s="1"/>
  <c r="U101" i="75"/>
  <c r="AH101" i="75" s="1"/>
  <c r="K101" i="75"/>
  <c r="C101" i="75" s="1"/>
  <c r="H101" i="75"/>
  <c r="AO100" i="75"/>
  <c r="AN100" i="75"/>
  <c r="AM100" i="75"/>
  <c r="AL100" i="75"/>
  <c r="AJ100" i="75"/>
  <c r="AI100" i="75"/>
  <c r="AH100" i="75"/>
  <c r="AG100" i="75"/>
  <c r="AF100" i="75"/>
  <c r="AE100" i="75"/>
  <c r="AD100" i="75"/>
  <c r="X100" i="75"/>
  <c r="P100" i="75" s="1"/>
  <c r="AC100" i="75" s="1"/>
  <c r="U100" i="75"/>
  <c r="K100" i="75"/>
  <c r="C100" i="75" s="1"/>
  <c r="H100" i="75"/>
  <c r="AO99" i="75"/>
  <c r="AN99" i="75"/>
  <c r="AM99" i="75"/>
  <c r="AL99" i="75"/>
  <c r="AJ99" i="75"/>
  <c r="AI99" i="75"/>
  <c r="AH99" i="75"/>
  <c r="AG99" i="75"/>
  <c r="AF99" i="75"/>
  <c r="AE99" i="75"/>
  <c r="AD99" i="75"/>
  <c r="X99" i="75"/>
  <c r="AK99" i="75" s="1"/>
  <c r="U99" i="75"/>
  <c r="K99" i="75"/>
  <c r="H99" i="75"/>
  <c r="C99" i="75"/>
  <c r="AO98" i="75"/>
  <c r="AN98" i="75"/>
  <c r="AM98" i="75"/>
  <c r="AL98" i="75"/>
  <c r="AJ98" i="75"/>
  <c r="AI98" i="75"/>
  <c r="AH98" i="75"/>
  <c r="AG98" i="75"/>
  <c r="AF98" i="75"/>
  <c r="AE98" i="75"/>
  <c r="AD98" i="75"/>
  <c r="X98" i="75"/>
  <c r="U98" i="75"/>
  <c r="P98" i="75"/>
  <c r="AC98" i="75" s="1"/>
  <c r="K98" i="75"/>
  <c r="AK98" i="75" s="1"/>
  <c r="H98" i="75"/>
  <c r="C98" i="75"/>
  <c r="AO97" i="75"/>
  <c r="AN97" i="75"/>
  <c r="AM97" i="75"/>
  <c r="AL97" i="75"/>
  <c r="AK97" i="75"/>
  <c r="AJ97" i="75"/>
  <c r="AI97" i="75"/>
  <c r="AH97" i="75"/>
  <c r="AG97" i="75"/>
  <c r="AF97" i="75"/>
  <c r="AE97" i="75"/>
  <c r="AD97" i="75"/>
  <c r="X97" i="75"/>
  <c r="U97" i="75"/>
  <c r="P97" i="75"/>
  <c r="K97" i="75"/>
  <c r="C97" i="75" s="1"/>
  <c r="AC97" i="75" s="1"/>
  <c r="H97" i="75"/>
  <c r="AO96" i="75"/>
  <c r="AN96" i="75"/>
  <c r="AM96" i="75"/>
  <c r="AL96" i="75"/>
  <c r="AK96" i="75"/>
  <c r="AJ96" i="75"/>
  <c r="AI96" i="75"/>
  <c r="AG96" i="75"/>
  <c r="AF96" i="75"/>
  <c r="AE96" i="75"/>
  <c r="AD96" i="75"/>
  <c r="X96" i="75"/>
  <c r="P96" i="75" s="1"/>
  <c r="AC96" i="75" s="1"/>
  <c r="U96" i="75"/>
  <c r="AH96" i="75" s="1"/>
  <c r="K96" i="75"/>
  <c r="H96" i="75"/>
  <c r="C96" i="75" s="1"/>
  <c r="AO95" i="75"/>
  <c r="AN95" i="75"/>
  <c r="AM95" i="75"/>
  <c r="AL95" i="75"/>
  <c r="AJ95" i="75"/>
  <c r="AI95" i="75"/>
  <c r="AG95" i="75"/>
  <c r="AF95" i="75"/>
  <c r="AE95" i="75"/>
  <c r="AD95" i="75"/>
  <c r="X95" i="75"/>
  <c r="AK95" i="75" s="1"/>
  <c r="U95" i="75"/>
  <c r="AH95" i="75" s="1"/>
  <c r="K95" i="75"/>
  <c r="C95" i="75" s="1"/>
  <c r="H95" i="75"/>
  <c r="AO94" i="75"/>
  <c r="AN94" i="75"/>
  <c r="AM94" i="75"/>
  <c r="AL94" i="75"/>
  <c r="AJ94" i="75"/>
  <c r="AI94" i="75"/>
  <c r="AG94" i="75"/>
  <c r="AF94" i="75"/>
  <c r="AE94" i="75"/>
  <c r="AD94" i="75"/>
  <c r="X94" i="75"/>
  <c r="AK94" i="75" s="1"/>
  <c r="U94" i="75"/>
  <c r="AH94" i="75" s="1"/>
  <c r="K94" i="75"/>
  <c r="C94" i="75" s="1"/>
  <c r="H94" i="75"/>
  <c r="AO93" i="75"/>
  <c r="AN93" i="75"/>
  <c r="AM93" i="75"/>
  <c r="AL93" i="75"/>
  <c r="AJ93" i="75"/>
  <c r="AI93" i="75"/>
  <c r="AG93" i="75"/>
  <c r="AF93" i="75"/>
  <c r="AE93" i="75"/>
  <c r="AD93" i="75"/>
  <c r="X93" i="75"/>
  <c r="AK93" i="75" s="1"/>
  <c r="U93" i="75"/>
  <c r="AH93" i="75" s="1"/>
  <c r="K93" i="75"/>
  <c r="C93" i="75" s="1"/>
  <c r="H93" i="75"/>
  <c r="AO92" i="75"/>
  <c r="AN92" i="75"/>
  <c r="AM92" i="75"/>
  <c r="AL92" i="75"/>
  <c r="AJ92" i="75"/>
  <c r="AI92" i="75"/>
  <c r="AH92" i="75"/>
  <c r="AG92" i="75"/>
  <c r="AF92" i="75"/>
  <c r="AE92" i="75"/>
  <c r="AD92" i="75"/>
  <c r="X92" i="75"/>
  <c r="P92" i="75" s="1"/>
  <c r="U92" i="75"/>
  <c r="K92" i="75"/>
  <c r="C92" i="75" s="1"/>
  <c r="H92" i="75"/>
  <c r="AO91" i="75"/>
  <c r="AN91" i="75"/>
  <c r="AM91" i="75"/>
  <c r="AL91" i="75"/>
  <c r="AJ91" i="75"/>
  <c r="AI91" i="75"/>
  <c r="AH91" i="75"/>
  <c r="AG91" i="75"/>
  <c r="AF91" i="75"/>
  <c r="AE91" i="75"/>
  <c r="AD91" i="75"/>
  <c r="X91" i="75"/>
  <c r="AK91" i="75" s="1"/>
  <c r="U91" i="75"/>
  <c r="K91" i="75"/>
  <c r="H91" i="75"/>
  <c r="C91" i="75"/>
  <c r="AO90" i="75"/>
  <c r="AN90" i="75"/>
  <c r="AM90" i="75"/>
  <c r="AL90" i="75"/>
  <c r="AJ90" i="75"/>
  <c r="AI90" i="75"/>
  <c r="AH90" i="75"/>
  <c r="AG90" i="75"/>
  <c r="AF90" i="75"/>
  <c r="AE90" i="75"/>
  <c r="AD90" i="75"/>
  <c r="X90" i="75"/>
  <c r="U90" i="75"/>
  <c r="P90" i="75"/>
  <c r="AC90" i="75" s="1"/>
  <c r="K90" i="75"/>
  <c r="AK90" i="75" s="1"/>
  <c r="H90" i="75"/>
  <c r="C90" i="75"/>
  <c r="AO89" i="75"/>
  <c r="AN89" i="75"/>
  <c r="AM89" i="75"/>
  <c r="AL89" i="75"/>
  <c r="AK89" i="75"/>
  <c r="AJ89" i="75"/>
  <c r="AI89" i="75"/>
  <c r="AH89" i="75"/>
  <c r="AG89" i="75"/>
  <c r="AF89" i="75"/>
  <c r="AE89" i="75"/>
  <c r="AD89" i="75"/>
  <c r="X89" i="75"/>
  <c r="U89" i="75"/>
  <c r="P89" i="75"/>
  <c r="K89" i="75"/>
  <c r="C89" i="75" s="1"/>
  <c r="AC89" i="75" s="1"/>
  <c r="H89" i="75"/>
  <c r="AO88" i="75"/>
  <c r="AN88" i="75"/>
  <c r="AM88" i="75"/>
  <c r="AL88" i="75"/>
  <c r="AK88" i="75"/>
  <c r="AJ88" i="75"/>
  <c r="AI88" i="75"/>
  <c r="AG88" i="75"/>
  <c r="AF88" i="75"/>
  <c r="AE88" i="75"/>
  <c r="AD88" i="75"/>
  <c r="X88" i="75"/>
  <c r="P88" i="75" s="1"/>
  <c r="U88" i="75"/>
  <c r="AH88" i="75" s="1"/>
  <c r="K88" i="75"/>
  <c r="H88" i="75"/>
  <c r="C88" i="75" s="1"/>
  <c r="AO87" i="75"/>
  <c r="AN87" i="75"/>
  <c r="AM87" i="75"/>
  <c r="AL87" i="75"/>
  <c r="AJ87" i="75"/>
  <c r="AI87" i="75"/>
  <c r="AG87" i="75"/>
  <c r="AF87" i="75"/>
  <c r="AE87" i="75"/>
  <c r="AD87" i="75"/>
  <c r="X87" i="75"/>
  <c r="AK87" i="75" s="1"/>
  <c r="U87" i="75"/>
  <c r="AH87" i="75" s="1"/>
  <c r="K87" i="75"/>
  <c r="C87" i="75" s="1"/>
  <c r="H87" i="75"/>
  <c r="AO86" i="75"/>
  <c r="AN86" i="75"/>
  <c r="AM86" i="75"/>
  <c r="AL86" i="75"/>
  <c r="AJ86" i="75"/>
  <c r="AI86" i="75"/>
  <c r="AG86" i="75"/>
  <c r="AF86" i="75"/>
  <c r="AE86" i="75"/>
  <c r="AD86" i="75"/>
  <c r="X86" i="75"/>
  <c r="AK86" i="75" s="1"/>
  <c r="U86" i="75"/>
  <c r="AH86" i="75" s="1"/>
  <c r="K86" i="75"/>
  <c r="C86" i="75" s="1"/>
  <c r="H86" i="75"/>
  <c r="AO85" i="75"/>
  <c r="AN85" i="75"/>
  <c r="AM85" i="75"/>
  <c r="AL85" i="75"/>
  <c r="AJ85" i="75"/>
  <c r="AI85" i="75"/>
  <c r="AG85" i="75"/>
  <c r="AF85" i="75"/>
  <c r="AE85" i="75"/>
  <c r="AD85" i="75"/>
  <c r="X85" i="75"/>
  <c r="AK85" i="75" s="1"/>
  <c r="U85" i="75"/>
  <c r="AH85" i="75" s="1"/>
  <c r="K85" i="75"/>
  <c r="C85" i="75" s="1"/>
  <c r="H85" i="75"/>
  <c r="AO84" i="75"/>
  <c r="AN84" i="75"/>
  <c r="AM84" i="75"/>
  <c r="AL84" i="75"/>
  <c r="AJ84" i="75"/>
  <c r="AI84" i="75"/>
  <c r="AH84" i="75"/>
  <c r="AG84" i="75"/>
  <c r="AF84" i="75"/>
  <c r="AE84" i="75"/>
  <c r="AD84" i="75"/>
  <c r="X84" i="75"/>
  <c r="P84" i="75" s="1"/>
  <c r="AC84" i="75" s="1"/>
  <c r="U84" i="75"/>
  <c r="K84" i="75"/>
  <c r="C84" i="75" s="1"/>
  <c r="H84" i="75"/>
  <c r="AO83" i="75"/>
  <c r="AN83" i="75"/>
  <c r="AM83" i="75"/>
  <c r="AL83" i="75"/>
  <c r="AJ83" i="75"/>
  <c r="AI83" i="75"/>
  <c r="AH83" i="75"/>
  <c r="AG83" i="75"/>
  <c r="AF83" i="75"/>
  <c r="AE83" i="75"/>
  <c r="AD83" i="75"/>
  <c r="X83" i="75"/>
  <c r="AK83" i="75" s="1"/>
  <c r="U83" i="75"/>
  <c r="K83" i="75"/>
  <c r="H83" i="75"/>
  <c r="C83" i="75"/>
  <c r="AO82" i="75"/>
  <c r="AN82" i="75"/>
  <c r="AM82" i="75"/>
  <c r="AL82" i="75"/>
  <c r="AJ82" i="75"/>
  <c r="AI82" i="75"/>
  <c r="AH82" i="75"/>
  <c r="AG82" i="75"/>
  <c r="AF82" i="75"/>
  <c r="AE82" i="75"/>
  <c r="AD82" i="75"/>
  <c r="X82" i="75"/>
  <c r="U82" i="75"/>
  <c r="P82" i="75"/>
  <c r="AC82" i="75" s="1"/>
  <c r="K82" i="75"/>
  <c r="AK82" i="75" s="1"/>
  <c r="H82" i="75"/>
  <c r="C82" i="75"/>
  <c r="AO81" i="75"/>
  <c r="AN81" i="75"/>
  <c r="AM81" i="75"/>
  <c r="AL81" i="75"/>
  <c r="AK81" i="75"/>
  <c r="AJ81" i="75"/>
  <c r="AI81" i="75"/>
  <c r="AH81" i="75"/>
  <c r="AG81" i="75"/>
  <c r="AF81" i="75"/>
  <c r="AE81" i="75"/>
  <c r="AD81" i="75"/>
  <c r="X81" i="75"/>
  <c r="U81" i="75"/>
  <c r="P81" i="75"/>
  <c r="K81" i="75"/>
  <c r="C81" i="75" s="1"/>
  <c r="AC81" i="75" s="1"/>
  <c r="H81" i="75"/>
  <c r="AO80" i="75"/>
  <c r="AN80" i="75"/>
  <c r="AM80" i="75"/>
  <c r="AL80" i="75"/>
  <c r="AK80" i="75"/>
  <c r="AJ80" i="75"/>
  <c r="AI80" i="75"/>
  <c r="AG80" i="75"/>
  <c r="AF80" i="75"/>
  <c r="AE80" i="75"/>
  <c r="AD80" i="75"/>
  <c r="X80" i="75"/>
  <c r="P80" i="75" s="1"/>
  <c r="AC80" i="75" s="1"/>
  <c r="U80" i="75"/>
  <c r="AH80" i="75" s="1"/>
  <c r="K80" i="75"/>
  <c r="H80" i="75"/>
  <c r="C80" i="75" s="1"/>
  <c r="AO79" i="75"/>
  <c r="AN79" i="75"/>
  <c r="AM79" i="75"/>
  <c r="AL79" i="75"/>
  <c r="AJ79" i="75"/>
  <c r="AI79" i="75"/>
  <c r="AG79" i="75"/>
  <c r="AF79" i="75"/>
  <c r="AE79" i="75"/>
  <c r="AD79" i="75"/>
  <c r="X79" i="75"/>
  <c r="AK79" i="75" s="1"/>
  <c r="U79" i="75"/>
  <c r="AH79" i="75" s="1"/>
  <c r="K79" i="75"/>
  <c r="C79" i="75" s="1"/>
  <c r="H79" i="75"/>
  <c r="AO78" i="75"/>
  <c r="AN78" i="75"/>
  <c r="AM78" i="75"/>
  <c r="AL78" i="75"/>
  <c r="AJ78" i="75"/>
  <c r="AI78" i="75"/>
  <c r="AG78" i="75"/>
  <c r="AF78" i="75"/>
  <c r="AE78" i="75"/>
  <c r="AD78" i="75"/>
  <c r="X78" i="75"/>
  <c r="AK78" i="75" s="1"/>
  <c r="U78" i="75"/>
  <c r="AH78" i="75" s="1"/>
  <c r="K78" i="75"/>
  <c r="C78" i="75" s="1"/>
  <c r="H78" i="75"/>
  <c r="AO77" i="75"/>
  <c r="AN77" i="75"/>
  <c r="AM77" i="75"/>
  <c r="AL77" i="75"/>
  <c r="AJ77" i="75"/>
  <c r="AI77" i="75"/>
  <c r="AG77" i="75"/>
  <c r="AF77" i="75"/>
  <c r="AE77" i="75"/>
  <c r="AD77" i="75"/>
  <c r="X77" i="75"/>
  <c r="AK77" i="75" s="1"/>
  <c r="U77" i="75"/>
  <c r="AH77" i="75" s="1"/>
  <c r="K77" i="75"/>
  <c r="C77" i="75" s="1"/>
  <c r="H77" i="75"/>
  <c r="AO76" i="75"/>
  <c r="AN76" i="75"/>
  <c r="AM76" i="75"/>
  <c r="AL76" i="75"/>
  <c r="AJ76" i="75"/>
  <c r="AI76" i="75"/>
  <c r="AH76" i="75"/>
  <c r="AG76" i="75"/>
  <c r="AF76" i="75"/>
  <c r="AE76" i="75"/>
  <c r="AD76" i="75"/>
  <c r="X76" i="75"/>
  <c r="P76" i="75" s="1"/>
  <c r="U76" i="75"/>
  <c r="K76" i="75"/>
  <c r="C76" i="75" s="1"/>
  <c r="H76" i="75"/>
  <c r="AO75" i="75"/>
  <c r="AN75" i="75"/>
  <c r="AM75" i="75"/>
  <c r="AL75" i="75"/>
  <c r="AJ75" i="75"/>
  <c r="AI75" i="75"/>
  <c r="AH75" i="75"/>
  <c r="AG75" i="75"/>
  <c r="AF75" i="75"/>
  <c r="AE75" i="75"/>
  <c r="AD75" i="75"/>
  <c r="X75" i="75"/>
  <c r="AK75" i="75" s="1"/>
  <c r="U75" i="75"/>
  <c r="K75" i="75"/>
  <c r="H75" i="75"/>
  <c r="C75" i="75"/>
  <c r="AO74" i="75"/>
  <c r="AN74" i="75"/>
  <c r="AM74" i="75"/>
  <c r="AL74" i="75"/>
  <c r="AJ74" i="75"/>
  <c r="AI74" i="75"/>
  <c r="AH74" i="75"/>
  <c r="AG74" i="75"/>
  <c r="AF74" i="75"/>
  <c r="AE74" i="75"/>
  <c r="AD74" i="75"/>
  <c r="X74" i="75"/>
  <c r="U74" i="75"/>
  <c r="P74" i="75"/>
  <c r="AC74" i="75" s="1"/>
  <c r="K74" i="75"/>
  <c r="AK74" i="75" s="1"/>
  <c r="H74" i="75"/>
  <c r="C74" i="75"/>
  <c r="AO73" i="75"/>
  <c r="AN73" i="75"/>
  <c r="AM73" i="75"/>
  <c r="AL73" i="75"/>
  <c r="AK73" i="75"/>
  <c r="AJ73" i="75"/>
  <c r="AI73" i="75"/>
  <c r="AH73" i="75"/>
  <c r="AG73" i="75"/>
  <c r="AF73" i="75"/>
  <c r="AE73" i="75"/>
  <c r="AD73" i="75"/>
  <c r="X73" i="75"/>
  <c r="U73" i="75"/>
  <c r="P73" i="75"/>
  <c r="K73" i="75"/>
  <c r="C73" i="75" s="1"/>
  <c r="AC73" i="75" s="1"/>
  <c r="H73" i="75"/>
  <c r="AO72" i="75"/>
  <c r="AN72" i="75"/>
  <c r="AM72" i="75"/>
  <c r="AL72" i="75"/>
  <c r="AK72" i="75"/>
  <c r="AJ72" i="75"/>
  <c r="AI72" i="75"/>
  <c r="AG72" i="75"/>
  <c r="AF72" i="75"/>
  <c r="AE72" i="75"/>
  <c r="AD72" i="75"/>
  <c r="X72" i="75"/>
  <c r="P72" i="75" s="1"/>
  <c r="AC72" i="75" s="1"/>
  <c r="U72" i="75"/>
  <c r="AH72" i="75" s="1"/>
  <c r="K72" i="75"/>
  <c r="H72" i="75"/>
  <c r="C72" i="75" s="1"/>
  <c r="AO71" i="75"/>
  <c r="AN71" i="75"/>
  <c r="AM71" i="75"/>
  <c r="AL71" i="75"/>
  <c r="AJ71" i="75"/>
  <c r="AI71" i="75"/>
  <c r="AG71" i="75"/>
  <c r="AF71" i="75"/>
  <c r="AE71" i="75"/>
  <c r="AD71" i="75"/>
  <c r="X71" i="75"/>
  <c r="AK71" i="75" s="1"/>
  <c r="U71" i="75"/>
  <c r="AH71" i="75" s="1"/>
  <c r="K71" i="75"/>
  <c r="C71" i="75" s="1"/>
  <c r="H71" i="75"/>
  <c r="AO70" i="75"/>
  <c r="AN70" i="75"/>
  <c r="AM70" i="75"/>
  <c r="AL70" i="75"/>
  <c r="AJ70" i="75"/>
  <c r="AI70" i="75"/>
  <c r="AG70" i="75"/>
  <c r="AF70" i="75"/>
  <c r="AE70" i="75"/>
  <c r="AD70" i="75"/>
  <c r="X70" i="75"/>
  <c r="AK70" i="75" s="1"/>
  <c r="U70" i="75"/>
  <c r="AH70" i="75" s="1"/>
  <c r="K70" i="75"/>
  <c r="C70" i="75" s="1"/>
  <c r="H70" i="75"/>
  <c r="AO69" i="75"/>
  <c r="AN69" i="75"/>
  <c r="AM69" i="75"/>
  <c r="AL69" i="75"/>
  <c r="AJ69" i="75"/>
  <c r="AI69" i="75"/>
  <c r="AG69" i="75"/>
  <c r="AF69" i="75"/>
  <c r="AE69" i="75"/>
  <c r="AD69" i="75"/>
  <c r="X69" i="75"/>
  <c r="AK69" i="75" s="1"/>
  <c r="U69" i="75"/>
  <c r="AH69" i="75" s="1"/>
  <c r="K69" i="75"/>
  <c r="C69" i="75" s="1"/>
  <c r="H69" i="75"/>
  <c r="AO68" i="75"/>
  <c r="AN68" i="75"/>
  <c r="AM68" i="75"/>
  <c r="AL68" i="75"/>
  <c r="AJ68" i="75"/>
  <c r="AI68" i="75"/>
  <c r="AH68" i="75"/>
  <c r="AG68" i="75"/>
  <c r="AF68" i="75"/>
  <c r="AE68" i="75"/>
  <c r="AD68" i="75"/>
  <c r="X68" i="75"/>
  <c r="P68" i="75" s="1"/>
  <c r="AC68" i="75" s="1"/>
  <c r="U68" i="75"/>
  <c r="K68" i="75"/>
  <c r="C68" i="75" s="1"/>
  <c r="H68" i="75"/>
  <c r="AO67" i="75"/>
  <c r="AN67" i="75"/>
  <c r="AM67" i="75"/>
  <c r="AL67" i="75"/>
  <c r="AJ67" i="75"/>
  <c r="AI67" i="75"/>
  <c r="AH67" i="75"/>
  <c r="AG67" i="75"/>
  <c r="AF67" i="75"/>
  <c r="AE67" i="75"/>
  <c r="AD67" i="75"/>
  <c r="X67" i="75"/>
  <c r="AK67" i="75" s="1"/>
  <c r="U67" i="75"/>
  <c r="K67" i="75"/>
  <c r="H67" i="75"/>
  <c r="C67" i="75"/>
  <c r="AO66" i="75"/>
  <c r="AN66" i="75"/>
  <c r="AM66" i="75"/>
  <c r="AL66" i="75"/>
  <c r="AJ66" i="75"/>
  <c r="AI66" i="75"/>
  <c r="AH66" i="75"/>
  <c r="AG66" i="75"/>
  <c r="AF66" i="75"/>
  <c r="AE66" i="75"/>
  <c r="AD66" i="75"/>
  <c r="X66" i="75"/>
  <c r="U66" i="75"/>
  <c r="P66" i="75"/>
  <c r="AC66" i="75" s="1"/>
  <c r="K66" i="75"/>
  <c r="AK66" i="75" s="1"/>
  <c r="H66" i="75"/>
  <c r="C66" i="75"/>
  <c r="AO65" i="75"/>
  <c r="AN65" i="75"/>
  <c r="AM65" i="75"/>
  <c r="AL65" i="75"/>
  <c r="AK65" i="75"/>
  <c r="AJ65" i="75"/>
  <c r="AI65" i="75"/>
  <c r="AH65" i="75"/>
  <c r="AG65" i="75"/>
  <c r="AF65" i="75"/>
  <c r="AE65" i="75"/>
  <c r="AD65" i="75"/>
  <c r="X65" i="75"/>
  <c r="U65" i="75"/>
  <c r="P65" i="75"/>
  <c r="K65" i="75"/>
  <c r="C65" i="75" s="1"/>
  <c r="AC65" i="75" s="1"/>
  <c r="H65" i="75"/>
  <c r="AO64" i="75"/>
  <c r="AN64" i="75"/>
  <c r="AM64" i="75"/>
  <c r="AL64" i="75"/>
  <c r="AK64" i="75"/>
  <c r="AJ64" i="75"/>
  <c r="AI64" i="75"/>
  <c r="AG64" i="75"/>
  <c r="AF64" i="75"/>
  <c r="AE64" i="75"/>
  <c r="AD64" i="75"/>
  <c r="X64" i="75"/>
  <c r="P64" i="75" s="1"/>
  <c r="AC64" i="75" s="1"/>
  <c r="U64" i="75"/>
  <c r="AH64" i="75" s="1"/>
  <c r="K64" i="75"/>
  <c r="H64" i="75"/>
  <c r="C64" i="75" s="1"/>
  <c r="AO63" i="75"/>
  <c r="AN63" i="75"/>
  <c r="AM63" i="75"/>
  <c r="AL63" i="75"/>
  <c r="AJ63" i="75"/>
  <c r="AI63" i="75"/>
  <c r="AG63" i="75"/>
  <c r="AF63" i="75"/>
  <c r="AE63" i="75"/>
  <c r="AD63" i="75"/>
  <c r="X63" i="75"/>
  <c r="AK63" i="75" s="1"/>
  <c r="U63" i="75"/>
  <c r="AH63" i="75" s="1"/>
  <c r="K63" i="75"/>
  <c r="C63" i="75" s="1"/>
  <c r="H63" i="75"/>
  <c r="AO62" i="75"/>
  <c r="AN62" i="75"/>
  <c r="AM62" i="75"/>
  <c r="AL62" i="75"/>
  <c r="AJ62" i="75"/>
  <c r="AI62" i="75"/>
  <c r="AG62" i="75"/>
  <c r="AF62" i="75"/>
  <c r="AE62" i="75"/>
  <c r="AD62" i="75"/>
  <c r="X62" i="75"/>
  <c r="AK62" i="75" s="1"/>
  <c r="U62" i="75"/>
  <c r="AH62" i="75" s="1"/>
  <c r="K62" i="75"/>
  <c r="C62" i="75" s="1"/>
  <c r="H62" i="75"/>
  <c r="AO61" i="75"/>
  <c r="AN61" i="75"/>
  <c r="AM61" i="75"/>
  <c r="AL61" i="75"/>
  <c r="AJ61" i="75"/>
  <c r="AI61" i="75"/>
  <c r="AG61" i="75"/>
  <c r="AF61" i="75"/>
  <c r="AE61" i="75"/>
  <c r="AD61" i="75"/>
  <c r="X61" i="75"/>
  <c r="AK61" i="75" s="1"/>
  <c r="U61" i="75"/>
  <c r="K61" i="75"/>
  <c r="C61" i="75" s="1"/>
  <c r="H61" i="75"/>
  <c r="AH61" i="75" s="1"/>
  <c r="AO60" i="75"/>
  <c r="AN60" i="75"/>
  <c r="AM60" i="75"/>
  <c r="AL60" i="75"/>
  <c r="AJ60" i="75"/>
  <c r="AI60" i="75"/>
  <c r="AH60" i="75"/>
  <c r="AG60" i="75"/>
  <c r="AF60" i="75"/>
  <c r="AE60" i="75"/>
  <c r="AD60" i="75"/>
  <c r="X60" i="75"/>
  <c r="P60" i="75" s="1"/>
  <c r="U60" i="75"/>
  <c r="K60" i="75"/>
  <c r="C60" i="75" s="1"/>
  <c r="H60" i="75"/>
  <c r="AO59" i="75"/>
  <c r="AN59" i="75"/>
  <c r="AM59" i="75"/>
  <c r="AL59" i="75"/>
  <c r="AJ59" i="75"/>
  <c r="AI59" i="75"/>
  <c r="AH59" i="75"/>
  <c r="AG59" i="75"/>
  <c r="AF59" i="75"/>
  <c r="AE59" i="75"/>
  <c r="AD59" i="75"/>
  <c r="X59" i="75"/>
  <c r="AK59" i="75" s="1"/>
  <c r="U59" i="75"/>
  <c r="K59" i="75"/>
  <c r="H59" i="75"/>
  <c r="C59" i="75"/>
  <c r="AO58" i="75"/>
  <c r="AN58" i="75"/>
  <c r="AM58" i="75"/>
  <c r="AL58" i="75"/>
  <c r="AJ58" i="75"/>
  <c r="AI58" i="75"/>
  <c r="AH58" i="75"/>
  <c r="AG58" i="75"/>
  <c r="AF58" i="75"/>
  <c r="AE58" i="75"/>
  <c r="AD58" i="75"/>
  <c r="X58" i="75"/>
  <c r="U58" i="75"/>
  <c r="P58" i="75"/>
  <c r="AC58" i="75" s="1"/>
  <c r="K58" i="75"/>
  <c r="AK58" i="75" s="1"/>
  <c r="H58" i="75"/>
  <c r="C58" i="75"/>
  <c r="AO57" i="75"/>
  <c r="AN57" i="75"/>
  <c r="AM57" i="75"/>
  <c r="AL57" i="75"/>
  <c r="AK57" i="75"/>
  <c r="AJ57" i="75"/>
  <c r="AI57" i="75"/>
  <c r="AH57" i="75"/>
  <c r="AG57" i="75"/>
  <c r="AF57" i="75"/>
  <c r="AE57" i="75"/>
  <c r="AD57" i="75"/>
  <c r="X57" i="75"/>
  <c r="U57" i="75"/>
  <c r="P57" i="75"/>
  <c r="K57" i="75"/>
  <c r="C57" i="75" s="1"/>
  <c r="AC57" i="75" s="1"/>
  <c r="H57" i="75"/>
  <c r="AO56" i="75"/>
  <c r="AN56" i="75"/>
  <c r="AM56" i="75"/>
  <c r="AL56" i="75"/>
  <c r="AK56" i="75"/>
  <c r="AJ56" i="75"/>
  <c r="AI56" i="75"/>
  <c r="AG56" i="75"/>
  <c r="AF56" i="75"/>
  <c r="AE56" i="75"/>
  <c r="AD56" i="75"/>
  <c r="X56" i="75"/>
  <c r="P56" i="75" s="1"/>
  <c r="U56" i="75"/>
  <c r="AH56" i="75" s="1"/>
  <c r="K56" i="75"/>
  <c r="H56" i="75"/>
  <c r="C56" i="75" s="1"/>
  <c r="AO55" i="75"/>
  <c r="AN55" i="75"/>
  <c r="AM55" i="75"/>
  <c r="AL55" i="75"/>
  <c r="AJ55" i="75"/>
  <c r="AI55" i="75"/>
  <c r="AG55" i="75"/>
  <c r="AF55" i="75"/>
  <c r="AE55" i="75"/>
  <c r="AD55" i="75"/>
  <c r="X55" i="75"/>
  <c r="AK55" i="75" s="1"/>
  <c r="U55" i="75"/>
  <c r="AH55" i="75" s="1"/>
  <c r="K55" i="75"/>
  <c r="C55" i="75" s="1"/>
  <c r="H55" i="75"/>
  <c r="AO54" i="75"/>
  <c r="AN54" i="75"/>
  <c r="AM54" i="75"/>
  <c r="AL54" i="75"/>
  <c r="AJ54" i="75"/>
  <c r="AI54" i="75"/>
  <c r="AG54" i="75"/>
  <c r="AF54" i="75"/>
  <c r="AE54" i="75"/>
  <c r="AD54" i="75"/>
  <c r="X54" i="75"/>
  <c r="AK54" i="75" s="1"/>
  <c r="U54" i="75"/>
  <c r="AH54" i="75" s="1"/>
  <c r="K54" i="75"/>
  <c r="C54" i="75" s="1"/>
  <c r="H54" i="75"/>
  <c r="AO53" i="75"/>
  <c r="AN53" i="75"/>
  <c r="AM53" i="75"/>
  <c r="AL53" i="75"/>
  <c r="AJ53" i="75"/>
  <c r="AI53" i="75"/>
  <c r="AG53" i="75"/>
  <c r="AF53" i="75"/>
  <c r="AE53" i="75"/>
  <c r="AD53" i="75"/>
  <c r="X53" i="75"/>
  <c r="AK53" i="75" s="1"/>
  <c r="U53" i="75"/>
  <c r="AH53" i="75" s="1"/>
  <c r="K53" i="75"/>
  <c r="C53" i="75" s="1"/>
  <c r="H53" i="75"/>
  <c r="AO52" i="75"/>
  <c r="AN52" i="75"/>
  <c r="AM52" i="75"/>
  <c r="AL52" i="75"/>
  <c r="AJ52" i="75"/>
  <c r="AI52" i="75"/>
  <c r="AH52" i="75"/>
  <c r="AG52" i="75"/>
  <c r="AF52" i="75"/>
  <c r="AE52" i="75"/>
  <c r="AD52" i="75"/>
  <c r="X52" i="75"/>
  <c r="P52" i="75" s="1"/>
  <c r="AC52" i="75" s="1"/>
  <c r="U52" i="75"/>
  <c r="K52" i="75"/>
  <c r="C52" i="75" s="1"/>
  <c r="H52" i="75"/>
  <c r="AO51" i="75"/>
  <c r="AN51" i="75"/>
  <c r="AM51" i="75"/>
  <c r="AL51" i="75"/>
  <c r="AJ51" i="75"/>
  <c r="AI51" i="75"/>
  <c r="AH51" i="75"/>
  <c r="AG51" i="75"/>
  <c r="AF51" i="75"/>
  <c r="AE51" i="75"/>
  <c r="AD51" i="75"/>
  <c r="X51" i="75"/>
  <c r="AK51" i="75" s="1"/>
  <c r="U51" i="75"/>
  <c r="K51" i="75"/>
  <c r="H51" i="75"/>
  <c r="C51" i="75"/>
  <c r="AO50" i="75"/>
  <c r="AN50" i="75"/>
  <c r="AM50" i="75"/>
  <c r="AL50" i="75"/>
  <c r="AJ50" i="75"/>
  <c r="AI50" i="75"/>
  <c r="AH50" i="75"/>
  <c r="AG50" i="75"/>
  <c r="AF50" i="75"/>
  <c r="AE50" i="75"/>
  <c r="AD50" i="75"/>
  <c r="X50" i="75"/>
  <c r="U50" i="75"/>
  <c r="P50" i="75"/>
  <c r="AC50" i="75" s="1"/>
  <c r="K50" i="75"/>
  <c r="AK50" i="75" s="1"/>
  <c r="H50" i="75"/>
  <c r="C50" i="75"/>
  <c r="AO49" i="75"/>
  <c r="AN49" i="75"/>
  <c r="AM49" i="75"/>
  <c r="AL49" i="75"/>
  <c r="AK49" i="75"/>
  <c r="AJ49" i="75"/>
  <c r="AI49" i="75"/>
  <c r="AH49" i="75"/>
  <c r="AG49" i="75"/>
  <c r="AF49" i="75"/>
  <c r="AE49" i="75"/>
  <c r="AD49" i="75"/>
  <c r="X49" i="75"/>
  <c r="U49" i="75"/>
  <c r="P49" i="75"/>
  <c r="K49" i="75"/>
  <c r="C49" i="75" s="1"/>
  <c r="AC49" i="75" s="1"/>
  <c r="H49" i="75"/>
  <c r="AO48" i="75"/>
  <c r="AN48" i="75"/>
  <c r="AM48" i="75"/>
  <c r="AL48" i="75"/>
  <c r="AK48" i="75"/>
  <c r="AJ48" i="75"/>
  <c r="AI48" i="75"/>
  <c r="AG48" i="75"/>
  <c r="AF48" i="75"/>
  <c r="AE48" i="75"/>
  <c r="AD48" i="75"/>
  <c r="X48" i="75"/>
  <c r="P48" i="75" s="1"/>
  <c r="AC48" i="75" s="1"/>
  <c r="U48" i="75"/>
  <c r="AH48" i="75" s="1"/>
  <c r="K48" i="75"/>
  <c r="H48" i="75"/>
  <c r="C48" i="75" s="1"/>
  <c r="AO47" i="75"/>
  <c r="AN47" i="75"/>
  <c r="AM47" i="75"/>
  <c r="AL47" i="75"/>
  <c r="AJ47" i="75"/>
  <c r="AI47" i="75"/>
  <c r="AG47" i="75"/>
  <c r="AF47" i="75"/>
  <c r="AE47" i="75"/>
  <c r="AD47" i="75"/>
  <c r="X47" i="75"/>
  <c r="AK47" i="75" s="1"/>
  <c r="U47" i="75"/>
  <c r="AH47" i="75" s="1"/>
  <c r="K47" i="75"/>
  <c r="C47" i="75" s="1"/>
  <c r="H47" i="75"/>
  <c r="AO46" i="75"/>
  <c r="AN46" i="75"/>
  <c r="AM46" i="75"/>
  <c r="AL46" i="75"/>
  <c r="AJ46" i="75"/>
  <c r="AI46" i="75"/>
  <c r="AG46" i="75"/>
  <c r="AF46" i="75"/>
  <c r="AE46" i="75"/>
  <c r="AD46" i="75"/>
  <c r="X46" i="75"/>
  <c r="AK46" i="75" s="1"/>
  <c r="U46" i="75"/>
  <c r="AH46" i="75" s="1"/>
  <c r="K46" i="75"/>
  <c r="C46" i="75" s="1"/>
  <c r="H46" i="75"/>
  <c r="AO45" i="75"/>
  <c r="AN45" i="75"/>
  <c r="AM45" i="75"/>
  <c r="AL45" i="75"/>
  <c r="AJ45" i="75"/>
  <c r="AI45" i="75"/>
  <c r="AG45" i="75"/>
  <c r="AF45" i="75"/>
  <c r="AE45" i="75"/>
  <c r="AD45" i="75"/>
  <c r="X45" i="75"/>
  <c r="AK45" i="75" s="1"/>
  <c r="U45" i="75"/>
  <c r="AH45" i="75" s="1"/>
  <c r="K45" i="75"/>
  <c r="C45" i="75" s="1"/>
  <c r="H45" i="75"/>
  <c r="AO44" i="75"/>
  <c r="AN44" i="75"/>
  <c r="AM44" i="75"/>
  <c r="AL44" i="75"/>
  <c r="AJ44" i="75"/>
  <c r="AI44" i="75"/>
  <c r="AH44" i="75"/>
  <c r="AG44" i="75"/>
  <c r="AF44" i="75"/>
  <c r="AE44" i="75"/>
  <c r="AD44" i="75"/>
  <c r="X44" i="75"/>
  <c r="P44" i="75" s="1"/>
  <c r="U44" i="75"/>
  <c r="K44" i="75"/>
  <c r="C44" i="75" s="1"/>
  <c r="H44" i="75"/>
  <c r="AO43" i="75"/>
  <c r="AN43" i="75"/>
  <c r="AM43" i="75"/>
  <c r="AL43" i="75"/>
  <c r="AJ43" i="75"/>
  <c r="AI43" i="75"/>
  <c r="AH43" i="75"/>
  <c r="AG43" i="75"/>
  <c r="AF43" i="75"/>
  <c r="AE43" i="75"/>
  <c r="AD43" i="75"/>
  <c r="X43" i="75"/>
  <c r="AK43" i="75" s="1"/>
  <c r="U43" i="75"/>
  <c r="K43" i="75"/>
  <c r="H43" i="75"/>
  <c r="C43" i="75"/>
  <c r="AO42" i="75"/>
  <c r="AN42" i="75"/>
  <c r="AM42" i="75"/>
  <c r="AL42" i="75"/>
  <c r="AJ42" i="75"/>
  <c r="AI42" i="75"/>
  <c r="AH42" i="75"/>
  <c r="AG42" i="75"/>
  <c r="AF42" i="75"/>
  <c r="AE42" i="75"/>
  <c r="AD42" i="75"/>
  <c r="X42" i="75"/>
  <c r="U42" i="75"/>
  <c r="P42" i="75"/>
  <c r="AC42" i="75" s="1"/>
  <c r="K42" i="75"/>
  <c r="AK42" i="75" s="1"/>
  <c r="H42" i="75"/>
  <c r="C42" i="75"/>
  <c r="AO41" i="75"/>
  <c r="AN41" i="75"/>
  <c r="AM41" i="75"/>
  <c r="AL41" i="75"/>
  <c r="AK41" i="75"/>
  <c r="AJ41" i="75"/>
  <c r="AI41" i="75"/>
  <c r="AH41" i="75"/>
  <c r="AG41" i="75"/>
  <c r="AF41" i="75"/>
  <c r="AE41" i="75"/>
  <c r="AD41" i="75"/>
  <c r="X41" i="75"/>
  <c r="U41" i="75"/>
  <c r="P41" i="75"/>
  <c r="K41" i="75"/>
  <c r="C41" i="75" s="1"/>
  <c r="AC41" i="75" s="1"/>
  <c r="H41" i="75"/>
  <c r="AO40" i="75"/>
  <c r="AN40" i="75"/>
  <c r="AM40" i="75"/>
  <c r="AL40" i="75"/>
  <c r="AK40" i="75"/>
  <c r="AJ40" i="75"/>
  <c r="AI40" i="75"/>
  <c r="AG40" i="75"/>
  <c r="AF40" i="75"/>
  <c r="AE40" i="75"/>
  <c r="AD40" i="75"/>
  <c r="X40" i="75"/>
  <c r="P40" i="75" s="1"/>
  <c r="AC40" i="75" s="1"/>
  <c r="U40" i="75"/>
  <c r="AH40" i="75" s="1"/>
  <c r="K40" i="75"/>
  <c r="H40" i="75"/>
  <c r="C40" i="75" s="1"/>
  <c r="AO39" i="75"/>
  <c r="AN39" i="75"/>
  <c r="AM39" i="75"/>
  <c r="AL39" i="75"/>
  <c r="AJ39" i="75"/>
  <c r="AI39" i="75"/>
  <c r="AG39" i="75"/>
  <c r="AF39" i="75"/>
  <c r="AE39" i="75"/>
  <c r="AD39" i="75"/>
  <c r="X39" i="75"/>
  <c r="AK39" i="75" s="1"/>
  <c r="U39" i="75"/>
  <c r="AH39" i="75" s="1"/>
  <c r="K39" i="75"/>
  <c r="C39" i="75" s="1"/>
  <c r="H39" i="75"/>
  <c r="AO38" i="75"/>
  <c r="AN38" i="75"/>
  <c r="AM38" i="75"/>
  <c r="AL38" i="75"/>
  <c r="AJ38" i="75"/>
  <c r="AI38" i="75"/>
  <c r="AG38" i="75"/>
  <c r="AF38" i="75"/>
  <c r="AE38" i="75"/>
  <c r="AD38" i="75"/>
  <c r="X38" i="75"/>
  <c r="AK38" i="75" s="1"/>
  <c r="U38" i="75"/>
  <c r="AH38" i="75" s="1"/>
  <c r="K38" i="75"/>
  <c r="C38" i="75" s="1"/>
  <c r="H38" i="75"/>
  <c r="AO37" i="75"/>
  <c r="AN37" i="75"/>
  <c r="AM37" i="75"/>
  <c r="AL37" i="75"/>
  <c r="AJ37" i="75"/>
  <c r="AI37" i="75"/>
  <c r="AG37" i="75"/>
  <c r="AF37" i="75"/>
  <c r="AE37" i="75"/>
  <c r="AD37" i="75"/>
  <c r="X37" i="75"/>
  <c r="AK37" i="75" s="1"/>
  <c r="U37" i="75"/>
  <c r="AH37" i="75" s="1"/>
  <c r="K37" i="75"/>
  <c r="C37" i="75" s="1"/>
  <c r="H37" i="75"/>
  <c r="AO36" i="75"/>
  <c r="AN36" i="75"/>
  <c r="AM36" i="75"/>
  <c r="AL36" i="75"/>
  <c r="AJ36" i="75"/>
  <c r="AI36" i="75"/>
  <c r="AH36" i="75"/>
  <c r="AG36" i="75"/>
  <c r="AF36" i="75"/>
  <c r="AE36" i="75"/>
  <c r="AD36" i="75"/>
  <c r="X36" i="75"/>
  <c r="P36" i="75" s="1"/>
  <c r="AC36" i="75" s="1"/>
  <c r="U36" i="75"/>
  <c r="K36" i="75"/>
  <c r="C36" i="75" s="1"/>
  <c r="H36" i="75"/>
  <c r="AO35" i="75"/>
  <c r="AN35" i="75"/>
  <c r="AM35" i="75"/>
  <c r="AL35" i="75"/>
  <c r="AJ35" i="75"/>
  <c r="AI35" i="75"/>
  <c r="AH35" i="75"/>
  <c r="AG35" i="75"/>
  <c r="AF35" i="75"/>
  <c r="AE35" i="75"/>
  <c r="AD35" i="75"/>
  <c r="X35" i="75"/>
  <c r="AK35" i="75" s="1"/>
  <c r="U35" i="75"/>
  <c r="K35" i="75"/>
  <c r="H35" i="75"/>
  <c r="C35" i="75"/>
  <c r="AO34" i="75"/>
  <c r="AN34" i="75"/>
  <c r="AM34" i="75"/>
  <c r="AL34" i="75"/>
  <c r="AJ34" i="75"/>
  <c r="AI34" i="75"/>
  <c r="AH34" i="75"/>
  <c r="AG34" i="75"/>
  <c r="AF34" i="75"/>
  <c r="AE34" i="75"/>
  <c r="AD34" i="75"/>
  <c r="X34" i="75"/>
  <c r="U34" i="75"/>
  <c r="P34" i="75"/>
  <c r="AC34" i="75" s="1"/>
  <c r="K34" i="75"/>
  <c r="AK34" i="75" s="1"/>
  <c r="H34" i="75"/>
  <c r="C34" i="75"/>
  <c r="AO33" i="75"/>
  <c r="AN33" i="75"/>
  <c r="AM33" i="75"/>
  <c r="AL33" i="75"/>
  <c r="AK33" i="75"/>
  <c r="AJ33" i="75"/>
  <c r="AI33" i="75"/>
  <c r="AH33" i="75"/>
  <c r="AG33" i="75"/>
  <c r="AF33" i="75"/>
  <c r="AE33" i="75"/>
  <c r="AD33" i="75"/>
  <c r="X33" i="75"/>
  <c r="U33" i="75"/>
  <c r="P33" i="75"/>
  <c r="K33" i="75"/>
  <c r="C33" i="75" s="1"/>
  <c r="AC33" i="75" s="1"/>
  <c r="H33" i="75"/>
  <c r="AO32" i="75"/>
  <c r="AN32" i="75"/>
  <c r="AM32" i="75"/>
  <c r="AL32" i="75"/>
  <c r="AK32" i="75"/>
  <c r="AJ32" i="75"/>
  <c r="AI32" i="75"/>
  <c r="AG32" i="75"/>
  <c r="AF32" i="75"/>
  <c r="AE32" i="75"/>
  <c r="AD32" i="75"/>
  <c r="X32" i="75"/>
  <c r="P32" i="75" s="1"/>
  <c r="AC32" i="75" s="1"/>
  <c r="U32" i="75"/>
  <c r="AH32" i="75" s="1"/>
  <c r="K32" i="75"/>
  <c r="H32" i="75"/>
  <c r="C32" i="75" s="1"/>
  <c r="AO31" i="75"/>
  <c r="AN31" i="75"/>
  <c r="AM31" i="75"/>
  <c r="AL31" i="75"/>
  <c r="AJ31" i="75"/>
  <c r="AI31" i="75"/>
  <c r="AG31" i="75"/>
  <c r="AF31" i="75"/>
  <c r="AE31" i="75"/>
  <c r="AD31" i="75"/>
  <c r="X31" i="75"/>
  <c r="AK31" i="75" s="1"/>
  <c r="U31" i="75"/>
  <c r="AH31" i="75" s="1"/>
  <c r="K31" i="75"/>
  <c r="C31" i="75" s="1"/>
  <c r="H31" i="75"/>
  <c r="AO30" i="75"/>
  <c r="AN30" i="75"/>
  <c r="AM30" i="75"/>
  <c r="AL30" i="75"/>
  <c r="AJ30" i="75"/>
  <c r="AI30" i="75"/>
  <c r="AG30" i="75"/>
  <c r="AF30" i="75"/>
  <c r="AE30" i="75"/>
  <c r="AD30" i="75"/>
  <c r="X30" i="75"/>
  <c r="AK30" i="75" s="1"/>
  <c r="U30" i="75"/>
  <c r="AH30" i="75" s="1"/>
  <c r="K30" i="75"/>
  <c r="C30" i="75" s="1"/>
  <c r="H30" i="75"/>
  <c r="AO29" i="75"/>
  <c r="AN29" i="75"/>
  <c r="AM29" i="75"/>
  <c r="AL29" i="75"/>
  <c r="AJ29" i="75"/>
  <c r="AI29" i="75"/>
  <c r="AG29" i="75"/>
  <c r="AF29" i="75"/>
  <c r="AE29" i="75"/>
  <c r="AD29" i="75"/>
  <c r="X29" i="75"/>
  <c r="AK29" i="75" s="1"/>
  <c r="U29" i="75"/>
  <c r="K29" i="75"/>
  <c r="C29" i="75" s="1"/>
  <c r="H29" i="75"/>
  <c r="AH29" i="75" s="1"/>
  <c r="AO28" i="75"/>
  <c r="AN28" i="75"/>
  <c r="AM28" i="75"/>
  <c r="AL28" i="75"/>
  <c r="AJ28" i="75"/>
  <c r="AI28" i="75"/>
  <c r="AH28" i="75"/>
  <c r="AG28" i="75"/>
  <c r="AF28" i="75"/>
  <c r="AE28" i="75"/>
  <c r="AD28" i="75"/>
  <c r="X28" i="75"/>
  <c r="P28" i="75" s="1"/>
  <c r="U28" i="75"/>
  <c r="K28" i="75"/>
  <c r="C28" i="75" s="1"/>
  <c r="H28" i="75"/>
  <c r="AO27" i="75"/>
  <c r="AN27" i="75"/>
  <c r="AM27" i="75"/>
  <c r="AL27" i="75"/>
  <c r="AJ27" i="75"/>
  <c r="AI27" i="75"/>
  <c r="AH27" i="75"/>
  <c r="AG27" i="75"/>
  <c r="AF27" i="75"/>
  <c r="AE27" i="75"/>
  <c r="AD27" i="75"/>
  <c r="X27" i="75"/>
  <c r="AK27" i="75" s="1"/>
  <c r="U27" i="75"/>
  <c r="K27" i="75"/>
  <c r="H27" i="75"/>
  <c r="C27" i="75"/>
  <c r="AO26" i="75"/>
  <c r="AN26" i="75"/>
  <c r="AM26" i="75"/>
  <c r="AL26" i="75"/>
  <c r="AJ26" i="75"/>
  <c r="AI26" i="75"/>
  <c r="AH26" i="75"/>
  <c r="AG26" i="75"/>
  <c r="AF26" i="75"/>
  <c r="AE26" i="75"/>
  <c r="AD26" i="75"/>
  <c r="X26" i="75"/>
  <c r="U26" i="75"/>
  <c r="P26" i="75"/>
  <c r="AC26" i="75" s="1"/>
  <c r="K26" i="75"/>
  <c r="AK26" i="75" s="1"/>
  <c r="H26" i="75"/>
  <c r="C26" i="75"/>
  <c r="AO25" i="75"/>
  <c r="AN25" i="75"/>
  <c r="AM25" i="75"/>
  <c r="AL25" i="75"/>
  <c r="AK25" i="75"/>
  <c r="AJ25" i="75"/>
  <c r="AI25" i="75"/>
  <c r="AH25" i="75"/>
  <c r="AG25" i="75"/>
  <c r="AF25" i="75"/>
  <c r="AE25" i="75"/>
  <c r="AD25" i="75"/>
  <c r="X25" i="75"/>
  <c r="U25" i="75"/>
  <c r="P25" i="75"/>
  <c r="K25" i="75"/>
  <c r="C25" i="75" s="1"/>
  <c r="AC25" i="75" s="1"/>
  <c r="H25" i="75"/>
  <c r="AO24" i="75"/>
  <c r="AN24" i="75"/>
  <c r="AM24" i="75"/>
  <c r="AL24" i="75"/>
  <c r="AK24" i="75"/>
  <c r="AJ24" i="75"/>
  <c r="AI24" i="75"/>
  <c r="AG24" i="75"/>
  <c r="AF24" i="75"/>
  <c r="AE24" i="75"/>
  <c r="AD24" i="75"/>
  <c r="X24" i="75"/>
  <c r="P24" i="75" s="1"/>
  <c r="U24" i="75"/>
  <c r="AH24" i="75" s="1"/>
  <c r="K24" i="75"/>
  <c r="H24" i="75"/>
  <c r="C24" i="75" s="1"/>
  <c r="AO23" i="75"/>
  <c r="AN23" i="75"/>
  <c r="AM23" i="75"/>
  <c r="AL23" i="75"/>
  <c r="AJ23" i="75"/>
  <c r="AI23" i="75"/>
  <c r="AG23" i="75"/>
  <c r="AF23" i="75"/>
  <c r="AE23" i="75"/>
  <c r="AD23" i="75"/>
  <c r="X23" i="75"/>
  <c r="AK23" i="75" s="1"/>
  <c r="U23" i="75"/>
  <c r="AH23" i="75" s="1"/>
  <c r="K23" i="75"/>
  <c r="C23" i="75" s="1"/>
  <c r="H23" i="75"/>
  <c r="AO22" i="75"/>
  <c r="AN22" i="75"/>
  <c r="AM22" i="75"/>
  <c r="AL22" i="75"/>
  <c r="AJ22" i="75"/>
  <c r="AI22" i="75"/>
  <c r="AG22" i="75"/>
  <c r="AF22" i="75"/>
  <c r="AE22" i="75"/>
  <c r="AD22" i="75"/>
  <c r="X22" i="75"/>
  <c r="AK22" i="75" s="1"/>
  <c r="U22" i="75"/>
  <c r="AH22" i="75" s="1"/>
  <c r="K22" i="75"/>
  <c r="C22" i="75" s="1"/>
  <c r="H22" i="75"/>
  <c r="AO21" i="75"/>
  <c r="AN21" i="75"/>
  <c r="AM21" i="75"/>
  <c r="AL21" i="75"/>
  <c r="AJ21" i="75"/>
  <c r="AI21" i="75"/>
  <c r="AG21" i="75"/>
  <c r="AF21" i="75"/>
  <c r="AE21" i="75"/>
  <c r="AD21" i="75"/>
  <c r="X21" i="75"/>
  <c r="AK21" i="75" s="1"/>
  <c r="U21" i="75"/>
  <c r="K21" i="75"/>
  <c r="C21" i="75" s="1"/>
  <c r="H21" i="75"/>
  <c r="AH21" i="75" s="1"/>
  <c r="AO20" i="75"/>
  <c r="AN20" i="75"/>
  <c r="AM20" i="75"/>
  <c r="AL20" i="75"/>
  <c r="AJ20" i="75"/>
  <c r="AI20" i="75"/>
  <c r="AH20" i="75"/>
  <c r="AG20" i="75"/>
  <c r="AF20" i="75"/>
  <c r="AE20" i="75"/>
  <c r="AD20" i="75"/>
  <c r="X20" i="75"/>
  <c r="P20" i="75" s="1"/>
  <c r="AC20" i="75" s="1"/>
  <c r="U20" i="75"/>
  <c r="K20" i="75"/>
  <c r="C20" i="75" s="1"/>
  <c r="H20" i="75"/>
  <c r="AO19" i="75"/>
  <c r="AN19" i="75"/>
  <c r="AM19" i="75"/>
  <c r="AL19" i="75"/>
  <c r="AJ19" i="75"/>
  <c r="AI19" i="75"/>
  <c r="AH19" i="75"/>
  <c r="AG19" i="75"/>
  <c r="AF19" i="75"/>
  <c r="AE19" i="75"/>
  <c r="AD19" i="75"/>
  <c r="X19" i="75"/>
  <c r="AK19" i="75" s="1"/>
  <c r="U19" i="75"/>
  <c r="K19" i="75"/>
  <c r="H19" i="75"/>
  <c r="C19" i="75"/>
  <c r="AO18" i="75"/>
  <c r="AN18" i="75"/>
  <c r="AM18" i="75"/>
  <c r="AL18" i="75"/>
  <c r="AJ18" i="75"/>
  <c r="AI18" i="75"/>
  <c r="AH18" i="75"/>
  <c r="AG18" i="75"/>
  <c r="AF18" i="75"/>
  <c r="AE18" i="75"/>
  <c r="AD18" i="75"/>
  <c r="X18" i="75"/>
  <c r="U18" i="75"/>
  <c r="P18" i="75"/>
  <c r="AC18" i="75" s="1"/>
  <c r="K18" i="75"/>
  <c r="AK18" i="75" s="1"/>
  <c r="H18" i="75"/>
  <c r="C18" i="75"/>
  <c r="AO17" i="75"/>
  <c r="AN17" i="75"/>
  <c r="AM17" i="75"/>
  <c r="AL17" i="75"/>
  <c r="AK17" i="75"/>
  <c r="AJ17" i="75"/>
  <c r="AI17" i="75"/>
  <c r="AH17" i="75"/>
  <c r="AG17" i="75"/>
  <c r="AF17" i="75"/>
  <c r="AE17" i="75"/>
  <c r="AD17" i="75"/>
  <c r="X17" i="75"/>
  <c r="U17" i="75"/>
  <c r="P17" i="75"/>
  <c r="K17" i="75"/>
  <c r="C17" i="75" s="1"/>
  <c r="AC17" i="75" s="1"/>
  <c r="H17" i="75"/>
  <c r="AO16" i="75"/>
  <c r="AN16" i="75"/>
  <c r="AM16" i="75"/>
  <c r="AL16" i="75"/>
  <c r="AK16" i="75"/>
  <c r="AJ16" i="75"/>
  <c r="AI16" i="75"/>
  <c r="AG16" i="75"/>
  <c r="AF16" i="75"/>
  <c r="AE16" i="75"/>
  <c r="AD16" i="75"/>
  <c r="X16" i="75"/>
  <c r="P16" i="75" s="1"/>
  <c r="AC16" i="75" s="1"/>
  <c r="U16" i="75"/>
  <c r="AH16" i="75" s="1"/>
  <c r="K16" i="75"/>
  <c r="H16" i="75"/>
  <c r="C16" i="75" s="1"/>
  <c r="AO15" i="75"/>
  <c r="AN15" i="75"/>
  <c r="AM15" i="75"/>
  <c r="AL15" i="75"/>
  <c r="AJ15" i="75"/>
  <c r="AI15" i="75"/>
  <c r="AG15" i="75"/>
  <c r="AF15" i="75"/>
  <c r="AE15" i="75"/>
  <c r="AD15" i="75"/>
  <c r="X15" i="75"/>
  <c r="AK15" i="75" s="1"/>
  <c r="U15" i="75"/>
  <c r="AH15" i="75" s="1"/>
  <c r="K15" i="75"/>
  <c r="C15" i="75" s="1"/>
  <c r="H15" i="75"/>
  <c r="H14" i="75" s="1"/>
  <c r="H13" i="75" s="1"/>
  <c r="H12" i="75" s="1"/>
  <c r="AL14" i="75"/>
  <c r="AJ14" i="75"/>
  <c r="AD14" i="75"/>
  <c r="AB14" i="75"/>
  <c r="AB13" i="75" s="1"/>
  <c r="AA14" i="75"/>
  <c r="AA13" i="75" s="1"/>
  <c r="Z14" i="75"/>
  <c r="AM14" i="75" s="1"/>
  <c r="Y14" i="75"/>
  <c r="W14" i="75"/>
  <c r="W13" i="75" s="1"/>
  <c r="V14" i="75"/>
  <c r="AI14" i="75" s="1"/>
  <c r="T14" i="75"/>
  <c r="T13" i="75" s="1"/>
  <c r="S14" i="75"/>
  <c r="S13" i="75" s="1"/>
  <c r="R14" i="75"/>
  <c r="AE14" i="75" s="1"/>
  <c r="Q14" i="75"/>
  <c r="O14" i="75"/>
  <c r="O13" i="75" s="1"/>
  <c r="O12" i="75" s="1"/>
  <c r="N14" i="75"/>
  <c r="N13" i="75" s="1"/>
  <c r="N12" i="75" s="1"/>
  <c r="M14" i="75"/>
  <c r="L14" i="75"/>
  <c r="L13" i="75" s="1"/>
  <c r="L12" i="75" s="1"/>
  <c r="J14" i="75"/>
  <c r="I14" i="75"/>
  <c r="G14" i="75"/>
  <c r="G13" i="75" s="1"/>
  <c r="G12" i="75" s="1"/>
  <c r="F14" i="75"/>
  <c r="F13" i="75" s="1"/>
  <c r="F12" i="75" s="1"/>
  <c r="E14" i="75"/>
  <c r="D14" i="75"/>
  <c r="D13" i="75" s="1"/>
  <c r="D12" i="75" s="1"/>
  <c r="Z13" i="75"/>
  <c r="Z12" i="75" s="1"/>
  <c r="AM12" i="75" s="1"/>
  <c r="Y13" i="75"/>
  <c r="R13" i="75"/>
  <c r="R12" i="75" s="1"/>
  <c r="AE12" i="75" s="1"/>
  <c r="Q13" i="75"/>
  <c r="M13" i="75"/>
  <c r="M12" i="75" s="1"/>
  <c r="J13" i="75"/>
  <c r="J12" i="75" s="1"/>
  <c r="I13" i="75"/>
  <c r="E13" i="75"/>
  <c r="E12" i="75" s="1"/>
  <c r="Y12" i="75"/>
  <c r="Q12" i="75"/>
  <c r="I12" i="75"/>
  <c r="AD12" i="75" l="1"/>
  <c r="AL12" i="75"/>
  <c r="AJ13" i="75"/>
  <c r="W12" i="75"/>
  <c r="AJ12" i="75" s="1"/>
  <c r="AC44" i="75"/>
  <c r="AC76" i="75"/>
  <c r="AC108" i="75"/>
  <c r="C14" i="75"/>
  <c r="C13" i="75" s="1"/>
  <c r="C12" i="75" s="1"/>
  <c r="AA12" i="75"/>
  <c r="AN12" i="75" s="1"/>
  <c r="AN13" i="75"/>
  <c r="AC24" i="75"/>
  <c r="AC56" i="75"/>
  <c r="AC88" i="75"/>
  <c r="AO13" i="75"/>
  <c r="AB12" i="75"/>
  <c r="AO12" i="75" s="1"/>
  <c r="AC28" i="75"/>
  <c r="AC60" i="75"/>
  <c r="AC92" i="75"/>
  <c r="AL13" i="75"/>
  <c r="AD13" i="75"/>
  <c r="S12" i="75"/>
  <c r="AF12" i="75" s="1"/>
  <c r="AF13" i="75"/>
  <c r="AG13" i="75"/>
  <c r="T12" i="75"/>
  <c r="AG12" i="75" s="1"/>
  <c r="V13" i="75"/>
  <c r="AK20" i="75"/>
  <c r="P21" i="75"/>
  <c r="AC21" i="75" s="1"/>
  <c r="AK28" i="75"/>
  <c r="P29" i="75"/>
  <c r="AC29" i="75" s="1"/>
  <c r="AK36" i="75"/>
  <c r="P37" i="75"/>
  <c r="AC37" i="75" s="1"/>
  <c r="AK44" i="75"/>
  <c r="P45" i="75"/>
  <c r="AC45" i="75" s="1"/>
  <c r="AK52" i="75"/>
  <c r="P53" i="75"/>
  <c r="AC53" i="75" s="1"/>
  <c r="AK60" i="75"/>
  <c r="P61" i="75"/>
  <c r="AC61" i="75" s="1"/>
  <c r="AK68" i="75"/>
  <c r="P69" i="75"/>
  <c r="AC69" i="75" s="1"/>
  <c r="AK76" i="75"/>
  <c r="P77" i="75"/>
  <c r="AC77" i="75" s="1"/>
  <c r="AK84" i="75"/>
  <c r="P85" i="75"/>
  <c r="AC85" i="75" s="1"/>
  <c r="AK92" i="75"/>
  <c r="P93" i="75"/>
  <c r="AC93" i="75" s="1"/>
  <c r="AK100" i="75"/>
  <c r="P101" i="75"/>
  <c r="AC101" i="75" s="1"/>
  <c r="AK108" i="75"/>
  <c r="P109" i="75"/>
  <c r="AC109" i="75" s="1"/>
  <c r="AE13" i="75"/>
  <c r="AM13" i="75"/>
  <c r="X14" i="75"/>
  <c r="AF14" i="75"/>
  <c r="AN14" i="75"/>
  <c r="AG14" i="75"/>
  <c r="AO14" i="75"/>
  <c r="P19" i="75"/>
  <c r="AC19" i="75" s="1"/>
  <c r="P27" i="75"/>
  <c r="AC27" i="75" s="1"/>
  <c r="P35" i="75"/>
  <c r="AC35" i="75" s="1"/>
  <c r="P43" i="75"/>
  <c r="AC43" i="75" s="1"/>
  <c r="P51" i="75"/>
  <c r="AC51" i="75" s="1"/>
  <c r="P59" i="75"/>
  <c r="AC59" i="75" s="1"/>
  <c r="P67" i="75"/>
  <c r="AC67" i="75" s="1"/>
  <c r="P75" i="75"/>
  <c r="AC75" i="75" s="1"/>
  <c r="P83" i="75"/>
  <c r="AC83" i="75" s="1"/>
  <c r="P91" i="75"/>
  <c r="AC91" i="75" s="1"/>
  <c r="P99" i="75"/>
  <c r="AC99" i="75" s="1"/>
  <c r="P107" i="75"/>
  <c r="AC107" i="75" s="1"/>
  <c r="P22" i="75"/>
  <c r="AC22" i="75" s="1"/>
  <c r="P30" i="75"/>
  <c r="AC30" i="75" s="1"/>
  <c r="P38" i="75"/>
  <c r="AC38" i="75" s="1"/>
  <c r="P46" i="75"/>
  <c r="AC46" i="75" s="1"/>
  <c r="P54" i="75"/>
  <c r="AC54" i="75" s="1"/>
  <c r="P62" i="75"/>
  <c r="AC62" i="75" s="1"/>
  <c r="P70" i="75"/>
  <c r="AC70" i="75" s="1"/>
  <c r="P78" i="75"/>
  <c r="AC78" i="75" s="1"/>
  <c r="P86" i="75"/>
  <c r="AC86" i="75" s="1"/>
  <c r="P94" i="75"/>
  <c r="AC94" i="75" s="1"/>
  <c r="P102" i="75"/>
  <c r="AC102" i="75" s="1"/>
  <c r="P110" i="75"/>
  <c r="AC110" i="75" s="1"/>
  <c r="K14" i="75"/>
  <c r="K13" i="75" s="1"/>
  <c r="K12" i="75" s="1"/>
  <c r="U14" i="75"/>
  <c r="P15" i="75"/>
  <c r="P23" i="75"/>
  <c r="AC23" i="75" s="1"/>
  <c r="P31" i="75"/>
  <c r="AC31" i="75" s="1"/>
  <c r="P39" i="75"/>
  <c r="AC39" i="75" s="1"/>
  <c r="P47" i="75"/>
  <c r="AC47" i="75" s="1"/>
  <c r="P55" i="75"/>
  <c r="AC55" i="75" s="1"/>
  <c r="P63" i="75"/>
  <c r="AC63" i="75" s="1"/>
  <c r="P71" i="75"/>
  <c r="AC71" i="75" s="1"/>
  <c r="P79" i="75"/>
  <c r="AC79" i="75" s="1"/>
  <c r="P87" i="75"/>
  <c r="AC87" i="75" s="1"/>
  <c r="P95" i="75"/>
  <c r="AC95" i="75" s="1"/>
  <c r="P103" i="75"/>
  <c r="AC103" i="75" s="1"/>
  <c r="P111" i="75"/>
  <c r="AC111" i="75" s="1"/>
  <c r="AH14" i="75" l="1"/>
  <c r="U13" i="75"/>
  <c r="AK14" i="75"/>
  <c r="X13" i="75"/>
  <c r="AC15" i="75"/>
  <c r="P14" i="75"/>
  <c r="AI13" i="75"/>
  <c r="V12" i="75"/>
  <c r="AI12" i="75" s="1"/>
  <c r="AH13" i="75" l="1"/>
  <c r="U12" i="75"/>
  <c r="AH12" i="75" s="1"/>
  <c r="AC14" i="75"/>
  <c r="P13" i="75"/>
  <c r="X12" i="75"/>
  <c r="AK12" i="75" s="1"/>
  <c r="AK13" i="75"/>
  <c r="AC13" i="75" l="1"/>
  <c r="P12" i="75"/>
  <c r="AC12" i="75" s="1"/>
</calcChain>
</file>

<file path=xl/comments1.xml><?xml version="1.0" encoding="utf-8"?>
<comments xmlns="http://schemas.openxmlformats.org/spreadsheetml/2006/main">
  <authors>
    <author>Ngô Thị Hồng Hạnh</author>
    <author>huynhthithanhnam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Ngô Thị Hồng Hạnh:</t>
        </r>
        <r>
          <rPr>
            <sz val="9"/>
            <color indexed="81"/>
            <rFont val="Tahoma"/>
            <family val="2"/>
          </rPr>
          <t xml:space="preserve">
Có nguồn năm trước chuyển sang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huynhthithanhnam:</t>
        </r>
        <r>
          <rPr>
            <sz val="9"/>
            <color indexed="81"/>
            <rFont val="Tahoma"/>
            <family val="2"/>
          </rPr>
          <t xml:space="preserve">
DT theo số liệu phân khai cuối năm đã loại trừ kp nộp giảm chi hoàn trả NSTW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Ngô Thị Hồng Hạnh:</t>
        </r>
        <r>
          <rPr>
            <sz val="9"/>
            <color indexed="81"/>
            <rFont val="Tahoma"/>
            <family val="2"/>
          </rPr>
          <t xml:space="preserve">
Không bao gồm chi nộp NS cấp trên và chi BS cân đối cho ngân sách cấp dưới, chi đầu tư phát triển khác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Ngô Thị Hồng Hạnh:</t>
        </r>
        <r>
          <rPr>
            <sz val="9"/>
            <color indexed="81"/>
            <rFont val="Tahoma"/>
            <family val="2"/>
          </rPr>
          <t xml:space="preserve">
Nguồn cân đối và nguồn dự phòng</t>
        </r>
      </text>
    </comment>
  </commentList>
</comments>
</file>

<file path=xl/sharedStrings.xml><?xml version="1.0" encoding="utf-8"?>
<sst xmlns="http://schemas.openxmlformats.org/spreadsheetml/2006/main" count="194" uniqueCount="158">
  <si>
    <t>STT</t>
  </si>
  <si>
    <t>A</t>
  </si>
  <si>
    <t>B</t>
  </si>
  <si>
    <t>Đơn vị: Triệu đồng</t>
  </si>
  <si>
    <t>II</t>
  </si>
  <si>
    <t>III</t>
  </si>
  <si>
    <t>IV</t>
  </si>
  <si>
    <t>I</t>
  </si>
  <si>
    <t>Chi thường xuyên</t>
  </si>
  <si>
    <t>V</t>
  </si>
  <si>
    <t>Tổng số</t>
  </si>
  <si>
    <t>TỔNG SỐ</t>
  </si>
  <si>
    <t>Tên đơn vị</t>
  </si>
  <si>
    <t>Chi đầu tư phát triển</t>
  </si>
  <si>
    <t>So sánh (%)</t>
  </si>
  <si>
    <t>CÁC CƠ QUAN, TỔ CHỨC</t>
  </si>
  <si>
    <t>CHI CHUYỂN NGUỒN SANG NGÂN SÁCH NĂM SAU</t>
  </si>
  <si>
    <t>CHI DỰ PHÒNG NGÂN SÁCH</t>
  </si>
  <si>
    <t>CHI TẠO NGUỒN, ĐIỀU CHỈNH TIỀN LƯƠNG</t>
  </si>
  <si>
    <t>VII</t>
  </si>
  <si>
    <t>Quyết toán</t>
  </si>
  <si>
    <t>Sở Giáo dục và Đào tạo</t>
  </si>
  <si>
    <t>Sở Thông tin và Truyền thông</t>
  </si>
  <si>
    <t>Sở Tài nguyên và Môi trường</t>
  </si>
  <si>
    <t>UBND thành phố Tây Ninh</t>
  </si>
  <si>
    <t>UBND huyện Tân Biên</t>
  </si>
  <si>
    <t>UBND huyện Tân Châu</t>
  </si>
  <si>
    <t>BQLDA ĐTXD huyện Tân Biên</t>
  </si>
  <si>
    <t>Trại Giam Cây Cầy</t>
  </si>
  <si>
    <t>BCH Bộ đội Biên phòng tỉnh Tây Ninh</t>
  </si>
  <si>
    <t>Sở Nông nghiệp và Phát triển nông thôn</t>
  </si>
  <si>
    <t>Sở Công thương</t>
  </si>
  <si>
    <t>Sở Văn hóa, Thể thao và Du lịch</t>
  </si>
  <si>
    <t>Sở Nội vụ</t>
  </si>
  <si>
    <t>Tỉnh đoàn</t>
  </si>
  <si>
    <t>Hội Liên hiệp Phụ nữ tỉnh</t>
  </si>
  <si>
    <t>19=20+21</t>
  </si>
  <si>
    <t>22=23+24</t>
  </si>
  <si>
    <t>UBND TỈNH TÂY NINH</t>
  </si>
  <si>
    <t>Biểu số 66/CK-NSNN</t>
  </si>
  <si>
    <t>(Quyết toán đã được Hội đồng nhân dân phê chuẩn)</t>
  </si>
  <si>
    <t>Ban QLDA Phát triển đô thị hành lang tiểu vùng sông Mê Kông tỉnh Tây Ninh (BQL GMS)</t>
  </si>
  <si>
    <t>Sở Tư pháp</t>
  </si>
  <si>
    <t>Dự toán (1)</t>
  </si>
  <si>
    <t>Chi trả nợ lãi do chính quyền địa phương vay (2)</t>
  </si>
  <si>
    <t>Chi bổ sung quỹ dự trữ tài chính (2)</t>
  </si>
  <si>
    <t>Chi chương trình MTQG</t>
  </si>
  <si>
    <t>Chi chương trình mục tiêu, nhiệm vụ (bao gồm vốn nước ngoài)</t>
  </si>
  <si>
    <t>Các nhiệm vụ chi khác</t>
  </si>
  <si>
    <t>Chi chuyển nguồn sang ngân sách năm sau</t>
  </si>
  <si>
    <t>1=2+3+4+5+6+9+12+13</t>
  </si>
  <si>
    <t>6=7+8</t>
  </si>
  <si>
    <t>9=10+11</t>
  </si>
  <si>
    <t>14=15+16+17+18+19+22+25+26</t>
  </si>
  <si>
    <t>27=14/1</t>
  </si>
  <si>
    <t>28=15/2</t>
  </si>
  <si>
    <t>29=16/3</t>
  </si>
  <si>
    <t>30=17/4</t>
  </si>
  <si>
    <t>31=18/5</t>
  </si>
  <si>
    <t>32=19/6</t>
  </si>
  <si>
    <t>33=20/7</t>
  </si>
  <si>
    <t>34=21/8</t>
  </si>
  <si>
    <t>35=22/9</t>
  </si>
  <si>
    <t>36=23/10</t>
  </si>
  <si>
    <t>37=24/11</t>
  </si>
  <si>
    <t>38=25/12</t>
  </si>
  <si>
    <t>39=26/13</t>
  </si>
  <si>
    <t>TỈNH QUẢN LÝ</t>
  </si>
  <si>
    <t>CHI TRẢ NỢ LÃI CÁC KHOẢN DO CHÍNH QUYỀN ĐỊA PHƯƠNG VAY (2)</t>
  </si>
  <si>
    <t>CHI BỔ SUNG QUỸ DỰ TRỮ TÀI CHÍNH (2)</t>
  </si>
  <si>
    <t>VIII</t>
  </si>
  <si>
    <t>CHI TRẢ NỢ GỐC VỐN VAY ĐẦU TƯ CSHT</t>
  </si>
  <si>
    <t>CHI BỔ SUNG CÓ MỤC TIÊU CHO NGÂN SÁCH CẤP DƯỚI (3)</t>
  </si>
  <si>
    <r>
      <t xml:space="preserve">Chi đầu tư phát triển </t>
    </r>
    <r>
      <rPr>
        <sz val="9"/>
        <rFont val="Times New Roman"/>
        <family val="1"/>
      </rPr>
      <t>(Không kể chương trình MTQG, CTMT, nhiệm vụ)</t>
    </r>
  </si>
  <si>
    <r>
      <t xml:space="preserve">Chi thường xuyên </t>
    </r>
    <r>
      <rPr>
        <sz val="9"/>
        <rFont val="Times New Roman"/>
        <family val="1"/>
      </rPr>
      <t>(Không kể chương trình MTQG, CTMT, nhiệm vụ)</t>
    </r>
  </si>
  <si>
    <t>Sở Kế hoạch và Đầu tư</t>
  </si>
  <si>
    <t>Sở Tài chính</t>
  </si>
  <si>
    <t>Thanh tra tỉnh</t>
  </si>
  <si>
    <t>Đài Phát thanh truyền hình</t>
  </si>
  <si>
    <t>Liên minh Hợp tác xã</t>
  </si>
  <si>
    <t>Ủy ban Mặt trận Tổ quốc tỉnh Tây Ninh</t>
  </si>
  <si>
    <t>Hội Nông dân tỉnh</t>
  </si>
  <si>
    <t>Hội Cựu Chiến binh tỉnh</t>
  </si>
  <si>
    <t>Liên hiệp các hội Khoa học và Kỹ thuật</t>
  </si>
  <si>
    <t>Hội Nhà báo tỉnh</t>
  </si>
  <si>
    <t>Hội Chữ thập đỏ tỉnh</t>
  </si>
  <si>
    <t>Hội Người Cao tuổi</t>
  </si>
  <si>
    <t>Hội Nạn nhân chất độc da cam/dioxin</t>
  </si>
  <si>
    <t>Hội Cựu Thanh niên xung phong</t>
  </si>
  <si>
    <t>Viện Kiểm sát nhân dân tỉnh Tây Ninh</t>
  </si>
  <si>
    <t>BHXH tỉnh Tây Ninh</t>
  </si>
  <si>
    <t>Đài Khí tượng thủy văn tỉnh Tây Ninh</t>
  </si>
  <si>
    <t>BQL các Khu DTLS Cách mạng miền Nam</t>
  </si>
  <si>
    <t>Trường Chính trị tỉnh Tây Ninh</t>
  </si>
  <si>
    <t>Trường Cao đẳng nghề Tây Ninh</t>
  </si>
  <si>
    <t>BQL Khu kinh tế tỉnh</t>
  </si>
  <si>
    <t>BQL Khu Du lịch Quốc gia núi Bà Đen</t>
  </si>
  <si>
    <t>Công ty Cổ phần Đăng Kiểm Tây Ninh</t>
  </si>
  <si>
    <t>Văn phòng UBND tỉnh</t>
  </si>
  <si>
    <t>Văn phòng Tỉnh ủy - 509</t>
  </si>
  <si>
    <t>Liên đoàn lao động tỉnh</t>
  </si>
  <si>
    <t>Công an tỉnh</t>
  </si>
  <si>
    <t>BCH Quân sự tỉnh</t>
  </si>
  <si>
    <t xml:space="preserve">Tòa án nhân dân tỉnh Tây Ninh </t>
  </si>
  <si>
    <t>Cục Hải quan tỉnh Tây Ninh - 1058732</t>
  </si>
  <si>
    <t xml:space="preserve">Cục Thống kê tỉnh Tây Ninh </t>
  </si>
  <si>
    <t>Cơ quan thường trú Thông tấn xã Việt Nam tại Tây Ninh + Báo Tây Ninh - 3004564</t>
  </si>
  <si>
    <t>Ngân hàng Nhà nước Việt Nam chi nhánh tỉnh Tây Ninh - 3010016</t>
  </si>
  <si>
    <t>Công ty TNHH MTV Khai thác Thủy lợi Tây Ninh - 3012463</t>
  </si>
  <si>
    <t>Quỹ Đầu tư Phát triển tỉnh</t>
  </si>
  <si>
    <t xml:space="preserve">Ghi chú: </t>
  </si>
  <si>
    <t>(1) Dự toán chi ngân sách địa phương chi tiết theo các chỉ tiêu tương ứng phần quyết toán chi ngân sách địa phương.</t>
  </si>
  <si>
    <t>(2) Theo quy định tại Điều 7, Điều 11 Luật NSNN, ngân sách huyện, xã không có nhiệm vụ chi trả lãi vay, chi bổ sung quỹ dự trữ tài chính.</t>
  </si>
  <si>
    <t>(3) Ngân sách xã không có nhiệm vụ chi bổ sung có mục tiêu cho ngân sách cấp dưới.</t>
  </si>
  <si>
    <t>HCSN</t>
  </si>
  <si>
    <t>TCDT</t>
  </si>
  <si>
    <t>Văn phòng Đoàn ĐBQH, HĐND tỉnh</t>
  </si>
  <si>
    <t xml:space="preserve">Sở Ngoại vụ </t>
  </si>
  <si>
    <t xml:space="preserve">Sở Khoa học và Công nghệ </t>
  </si>
  <si>
    <t>Sở Xây dựng</t>
  </si>
  <si>
    <t xml:space="preserve">Sở Giao thông Vận tải </t>
  </si>
  <si>
    <t xml:space="preserve">Sở Y tế </t>
  </si>
  <si>
    <t xml:space="preserve">Sở Lao động Thương binh và Xã hội </t>
  </si>
  <si>
    <t xml:space="preserve">Liên hiệp các tổ chức hữu nghị </t>
  </si>
  <si>
    <t xml:space="preserve">Hội Văn học Nghệ thuật </t>
  </si>
  <si>
    <t xml:space="preserve">Hội Luật gia tỉnh </t>
  </si>
  <si>
    <t>Tỉnh Hội Đông y</t>
  </si>
  <si>
    <t xml:space="preserve">Hội Khuyến học </t>
  </si>
  <si>
    <t>BQL Vườn Quốc gia Lò Gò - Xa Mát</t>
  </si>
  <si>
    <t>BQL DA ĐTXD chuyên ngành NN&amp;PTNT - 599</t>
  </si>
  <si>
    <t>BQL DA xây dựng chuyên ngành giao thông - 599</t>
  </si>
  <si>
    <t>Ban quản lý Đầu tư xây dựng tỉnh</t>
  </si>
  <si>
    <t xml:space="preserve">BQL Dự án SKKV ngăn chặn và loại trừ sốt rét kháng thuốc ARTEMISININ </t>
  </si>
  <si>
    <t>Quỹ Hỗ trợ nông dân tỉnh Tây Ninh</t>
  </si>
  <si>
    <t>Ban An toàn giao thông tỉnh</t>
  </si>
  <si>
    <t>Cục Quản lý thị trường</t>
  </si>
  <si>
    <t>Sư đoàn 5</t>
  </si>
  <si>
    <t>Cục Thi hành án dân sự tỉnh Tây Ninh</t>
  </si>
  <si>
    <t>Cục Thuế tỉnh Tây Ninh</t>
  </si>
  <si>
    <t xml:space="preserve">KBNN tỉnh Tây Ninh </t>
  </si>
  <si>
    <t>Công ty TNHH MTV Khai thác Thủy lợi Miền Nam</t>
  </si>
  <si>
    <t>Chi cục Kiểm Lâm tỉnh Tây Ninh</t>
  </si>
  <si>
    <t>Ban QLDA ĐTXD tỉnh Tây Ninh</t>
  </si>
  <si>
    <t>Ban Quản lý khu rừng phòng hộ Dầu Tiếng</t>
  </si>
  <si>
    <t>Bệnh viện đa khoa tỉnh Tây Ninh</t>
  </si>
  <si>
    <t>UBND huyện Gò Dầu</t>
  </si>
  <si>
    <t>UBND huyện Dương Minh Châu</t>
  </si>
  <si>
    <t>UBND huyện Châu Thành</t>
  </si>
  <si>
    <t>UBND Huyện Bến Cầu</t>
  </si>
  <si>
    <t>Ban QLDA ĐTXD thị xã Hòa Thành</t>
  </si>
  <si>
    <t>Ban QLDA ĐTXD huyện Gò Dầu</t>
  </si>
  <si>
    <t>Ban QLDA ĐTXD huyện Tân Châu</t>
  </si>
  <si>
    <t>Ban QLDA ĐTXD huyện Dương Minh Châu</t>
  </si>
  <si>
    <t>Ban QLDA ĐTXD huyện Châu Thành</t>
  </si>
  <si>
    <t>Ban QLDA ĐTXD huyện Bến Cầu</t>
  </si>
  <si>
    <t>Ban QLDA ĐTXD thị xã Trảng Bàng</t>
  </si>
  <si>
    <t>Ban QLDA ĐTXD Thành phố Tây Ninh</t>
  </si>
  <si>
    <t>QUYẾT TOÁN CHI NGÂN SÁCH CẤP TỈNH CHO TỪNG CƠ QUAN, TỔ CHỨC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</si>
</sst>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₫_-;\-* #,##0.00\ _₫_-;_-* &quot;-&quot;??\ _₫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%"/>
    <numFmt numFmtId="169" formatCode="_(* #,##0_);_(* \(#,##0\);_(* &quot;-&quot;??_);_(@_)"/>
  </numFmts>
  <fonts count="28"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.VnTime"/>
      <family val="2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1"/>
      <name val="Times New Roman"/>
      <family val="1"/>
      <charset val="163"/>
    </font>
    <font>
      <b/>
      <sz val="13"/>
      <name val="Times New Roman"/>
      <family val="1"/>
    </font>
    <font>
      <sz val="10"/>
      <name val=".vntime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8"/>
      <name val="Times New Roman"/>
      <family val="1"/>
    </font>
    <font>
      <b/>
      <sz val="12"/>
      <name val="VNI-Times"/>
    </font>
    <font>
      <sz val="12"/>
      <name val="VNI-Times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i/>
      <sz val="9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1" fillId="0" borderId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3" fillId="0" borderId="0"/>
    <xf numFmtId="0" fontId="16" fillId="0" borderId="0"/>
    <xf numFmtId="9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0" borderId="0"/>
    <xf numFmtId="0" fontId="19" fillId="0" borderId="4" applyNumberFormat="0" applyFont="0" applyAlignment="0"/>
    <xf numFmtId="0" fontId="20" fillId="0" borderId="4" applyNumberFormat="0" applyFont="0" applyAlignment="0"/>
    <xf numFmtId="0" fontId="16" fillId="0" borderId="0"/>
    <xf numFmtId="43" fontId="16" fillId="0" borderId="0" applyFont="0" applyFill="0" applyBorder="0" applyAlignment="0" applyProtection="0"/>
    <xf numFmtId="0" fontId="17" fillId="0" borderId="0"/>
  </cellStyleXfs>
  <cellXfs count="50">
    <xf numFmtId="0" fontId="0" fillId="0" borderId="0" xfId="0"/>
    <xf numFmtId="0" fontId="2" fillId="0" borderId="0" xfId="0" applyFont="1" applyFill="1"/>
    <xf numFmtId="3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 wrapText="1"/>
    </xf>
    <xf numFmtId="3" fontId="21" fillId="0" borderId="3" xfId="0" applyNumberFormat="1" applyFont="1" applyFill="1" applyBorder="1" applyAlignment="1">
      <alignment vertical="center" wrapText="1"/>
    </xf>
    <xf numFmtId="167" fontId="21" fillId="0" borderId="3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3" fontId="21" fillId="0" borderId="2" xfId="0" applyNumberFormat="1" applyFont="1" applyFill="1" applyBorder="1" applyAlignment="1">
      <alignment vertical="center" wrapText="1"/>
    </xf>
    <xf numFmtId="167" fontId="21" fillId="0" borderId="2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3" fontId="22" fillId="0" borderId="2" xfId="0" applyNumberFormat="1" applyFont="1" applyFill="1" applyBorder="1" applyAlignment="1">
      <alignment vertical="center" wrapText="1"/>
    </xf>
    <xf numFmtId="167" fontId="22" fillId="0" borderId="2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8" fillId="0" borderId="0" xfId="0" applyFont="1" applyFill="1"/>
    <xf numFmtId="3" fontId="2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/>
    </xf>
    <xf numFmtId="0" fontId="22" fillId="0" borderId="0" xfId="0" applyFont="1" applyFill="1"/>
    <xf numFmtId="3" fontId="22" fillId="0" borderId="0" xfId="0" applyNumberFormat="1" applyFont="1" applyFill="1"/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3" fontId="25" fillId="0" borderId="2" xfId="0" applyNumberFormat="1" applyFont="1" applyFill="1" applyBorder="1" applyAlignment="1">
      <alignment vertical="center" wrapText="1"/>
    </xf>
    <xf numFmtId="0" fontId="25" fillId="0" borderId="0" xfId="0" applyFont="1" applyFill="1"/>
    <xf numFmtId="0" fontId="22" fillId="0" borderId="5" xfId="0" applyFont="1" applyFill="1" applyBorder="1"/>
    <xf numFmtId="0" fontId="23" fillId="0" borderId="5" xfId="0" applyFont="1" applyFill="1" applyBorder="1" applyAlignment="1">
      <alignment horizontal="left" vertical="center"/>
    </xf>
    <xf numFmtId="3" fontId="22" fillId="0" borderId="5" xfId="0" applyNumberFormat="1" applyFont="1" applyFill="1" applyBorder="1"/>
    <xf numFmtId="0" fontId="2" fillId="0" borderId="0" xfId="0" applyFont="1" applyFill="1" applyAlignment="1">
      <alignment horizontal="left"/>
    </xf>
    <xf numFmtId="4" fontId="2" fillId="0" borderId="0" xfId="0" applyNumberFormat="1" applyFont="1" applyFill="1"/>
    <xf numFmtId="3" fontId="18" fillId="0" borderId="0" xfId="0" applyNumberFormat="1" applyFont="1" applyFill="1" applyAlignment="1">
      <alignment vertical="center" wrapText="1"/>
    </xf>
    <xf numFmtId="3" fontId="24" fillId="0" borderId="0" xfId="0" applyNumberFormat="1" applyFont="1" applyFill="1" applyAlignment="1">
      <alignment horizontal="center" vertical="center" wrapText="1"/>
    </xf>
    <xf numFmtId="169" fontId="24" fillId="0" borderId="0" xfId="13" applyNumberFormat="1" applyFont="1" applyFill="1" applyAlignment="1">
      <alignment horizontal="right" vertical="center" wrapText="1"/>
    </xf>
    <xf numFmtId="169" fontId="27" fillId="0" borderId="0" xfId="13" applyNumberFormat="1" applyFont="1" applyFill="1" applyAlignment="1">
      <alignment horizontal="right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3" fontId="10" fillId="0" borderId="0" xfId="0" applyNumberFormat="1" applyFont="1" applyFill="1" applyAlignment="1">
      <alignment horizontal="center" vertical="center" wrapText="1"/>
    </xf>
  </cellXfs>
  <cellStyles count="20">
    <cellStyle name="Comma" xfId="13" builtinId="3"/>
    <cellStyle name="Comma [0] 2" xfId="1"/>
    <cellStyle name="Comma 10 2" xfId="3"/>
    <cellStyle name="Comma 2" xfId="8"/>
    <cellStyle name="Comma 2 2 2 10" xfId="2"/>
    <cellStyle name="Comma 43" xfId="18"/>
    <cellStyle name="Currency 2" xfId="9"/>
    <cellStyle name="dtchi98" xfId="16"/>
    <cellStyle name="dtchi98c" xfId="15"/>
    <cellStyle name="Normal" xfId="0" builtinId="0"/>
    <cellStyle name="Normal 10" xfId="4"/>
    <cellStyle name="Normal 2" xfId="5"/>
    <cellStyle name="Normal 23" xfId="14"/>
    <cellStyle name="Normal 3" xfId="6"/>
    <cellStyle name="Normal 3 2" xfId="19"/>
    <cellStyle name="Normal 4" xfId="11"/>
    <cellStyle name="Normal 4 2 2" xfId="10"/>
    <cellStyle name="Normal 6 2" xfId="17"/>
    <cellStyle name="Normal 7" xfId="7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O126"/>
  <sheetViews>
    <sheetView tabSelected="1" topLeftCell="R1" workbookViewId="0">
      <selection activeCell="P8" sqref="P8:AB8"/>
    </sheetView>
  </sheetViews>
  <sheetFormatPr defaultColWidth="9.109375" defaultRowHeight="15.6"/>
  <cols>
    <col min="1" max="1" width="5.5546875" style="1" customWidth="1"/>
    <col min="2" max="2" width="31.109375" style="1" customWidth="1"/>
    <col min="3" max="3" width="11" style="21" customWidth="1"/>
    <col min="4" max="4" width="10.5546875" style="21" customWidth="1"/>
    <col min="5" max="5" width="8.6640625" style="21" customWidth="1"/>
    <col min="6" max="6" width="6.44140625" style="21" customWidth="1"/>
    <col min="7" max="7" width="6.5546875" style="21" customWidth="1"/>
    <col min="8" max="8" width="6.88671875" style="21" customWidth="1"/>
    <col min="9" max="9" width="6.44140625" style="21" customWidth="1"/>
    <col min="10" max="10" width="7.44140625" style="21" customWidth="1"/>
    <col min="11" max="11" width="10" style="21" customWidth="1"/>
    <col min="12" max="12" width="9.6640625" style="21" customWidth="1"/>
    <col min="13" max="13" width="8.6640625" style="21" customWidth="1"/>
    <col min="14" max="15" width="7.5546875" style="21" customWidth="1"/>
    <col min="16" max="16" width="11.5546875" style="21" customWidth="1"/>
    <col min="17" max="17" width="9.5546875" style="21" customWidth="1"/>
    <col min="18" max="18" width="10.44140625" style="21" customWidth="1"/>
    <col min="19" max="19" width="6.5546875" style="21" customWidth="1"/>
    <col min="20" max="20" width="6" style="21" customWidth="1"/>
    <col min="21" max="21" width="7.44140625" style="21" customWidth="1"/>
    <col min="22" max="22" width="7.33203125" style="21" customWidth="1"/>
    <col min="23" max="23" width="7.88671875" style="21" customWidth="1"/>
    <col min="24" max="24" width="8" style="21" customWidth="1"/>
    <col min="25" max="26" width="8.33203125" style="21" customWidth="1"/>
    <col min="27" max="27" width="9.109375" style="21" customWidth="1"/>
    <col min="28" max="28" width="9.5546875" style="21" customWidth="1"/>
    <col min="29" max="29" width="10.109375" style="1" customWidth="1"/>
    <col min="30" max="30" width="7.88671875" style="1" customWidth="1"/>
    <col min="31" max="31" width="8.33203125" style="1" customWidth="1"/>
    <col min="32" max="32" width="6.44140625" style="1" customWidth="1"/>
    <col min="33" max="33" width="6.5546875" style="1" customWidth="1"/>
    <col min="34" max="34" width="7.6640625" style="1" customWidth="1"/>
    <col min="35" max="36" width="6.44140625" style="1" customWidth="1"/>
    <col min="37" max="37" width="7.33203125" style="1" customWidth="1"/>
    <col min="38" max="38" width="6.6640625" style="1" customWidth="1"/>
    <col min="39" max="39" width="8.33203125" style="1" customWidth="1"/>
    <col min="40" max="40" width="8" style="1" customWidth="1"/>
    <col min="41" max="41" width="6.5546875" style="1" customWidth="1"/>
    <col min="42" max="16384" width="9.109375" style="1"/>
  </cols>
  <sheetData>
    <row r="1" spans="1:41" ht="16.8">
      <c r="A1" s="23" t="s">
        <v>38</v>
      </c>
      <c r="N1" s="24"/>
      <c r="O1" s="46" t="s">
        <v>39</v>
      </c>
      <c r="P1" s="46"/>
      <c r="Q1" s="46"/>
      <c r="R1" s="46"/>
      <c r="S1" s="46"/>
      <c r="AN1" s="18"/>
      <c r="AO1" s="18"/>
    </row>
    <row r="2" spans="1:41" ht="45" customHeight="1">
      <c r="B2" s="22"/>
      <c r="C2" s="47" t="s">
        <v>157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6.8">
      <c r="B3" s="22"/>
      <c r="C3" s="49" t="s">
        <v>40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26"/>
      <c r="Q3" s="40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ht="16.8">
      <c r="B4" s="22"/>
      <c r="C4" s="41"/>
      <c r="D4" s="41"/>
      <c r="E4" s="27"/>
      <c r="F4" s="27"/>
      <c r="G4" s="27"/>
      <c r="H4" s="27"/>
      <c r="I4" s="27"/>
      <c r="J4" s="27"/>
      <c r="K4" s="27"/>
      <c r="L4" s="27"/>
      <c r="M4" s="27"/>
      <c r="N4" s="28"/>
      <c r="O4" s="28" t="s">
        <v>3</v>
      </c>
      <c r="P4" s="26"/>
      <c r="Q4" s="40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2.75" hidden="1" customHeight="1">
      <c r="A5" s="19"/>
      <c r="B5" s="19" t="s">
        <v>114</v>
      </c>
      <c r="C5" s="42">
        <v>1459177.0081910004</v>
      </c>
      <c r="D5" s="42">
        <v>0</v>
      </c>
      <c r="E5" s="42">
        <v>1362016.9506030004</v>
      </c>
      <c r="F5" s="42">
        <v>0</v>
      </c>
      <c r="G5" s="42">
        <v>0</v>
      </c>
      <c r="H5" s="42">
        <v>29698.90496</v>
      </c>
      <c r="I5" s="42">
        <v>0</v>
      </c>
      <c r="J5" s="42">
        <v>29698.90496</v>
      </c>
      <c r="K5" s="42">
        <v>67461.152628000011</v>
      </c>
      <c r="L5" s="42">
        <v>0</v>
      </c>
      <c r="M5" s="42">
        <v>67461.152628000011</v>
      </c>
      <c r="N5" s="42">
        <v>0</v>
      </c>
      <c r="O5" s="42">
        <v>0</v>
      </c>
      <c r="P5" s="43">
        <v>1373304.121545</v>
      </c>
      <c r="Q5" s="43">
        <v>0</v>
      </c>
      <c r="R5" s="43">
        <v>1292556.7688040002</v>
      </c>
      <c r="S5" s="43">
        <v>0</v>
      </c>
      <c r="T5" s="43">
        <v>0</v>
      </c>
      <c r="U5" s="42">
        <v>14221.822058000002</v>
      </c>
      <c r="V5" s="42">
        <v>0</v>
      </c>
      <c r="W5" s="42">
        <v>14221.822058000002</v>
      </c>
      <c r="X5" s="42">
        <v>66525.530683000005</v>
      </c>
      <c r="Y5" s="42">
        <v>0</v>
      </c>
      <c r="Z5" s="42">
        <v>66525.530683000005</v>
      </c>
      <c r="AA5" s="42">
        <v>0</v>
      </c>
      <c r="AB5" s="42">
        <v>0</v>
      </c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41" ht="12.75" hidden="1" customHeight="1">
      <c r="A6" s="19"/>
      <c r="B6" s="19" t="s">
        <v>115</v>
      </c>
      <c r="C6" s="42">
        <v>2267838</v>
      </c>
      <c r="D6" s="42">
        <v>1175418</v>
      </c>
      <c r="E6" s="42">
        <v>0</v>
      </c>
      <c r="F6" s="42">
        <v>0</v>
      </c>
      <c r="G6" s="42">
        <v>0</v>
      </c>
      <c r="H6" s="42">
        <v>6971</v>
      </c>
      <c r="I6" s="42">
        <v>6971</v>
      </c>
      <c r="J6" s="42">
        <v>0</v>
      </c>
      <c r="K6" s="42">
        <v>1085449</v>
      </c>
      <c r="L6" s="42">
        <v>1085449</v>
      </c>
      <c r="M6" s="42">
        <v>0</v>
      </c>
      <c r="N6" s="42">
        <v>0</v>
      </c>
      <c r="O6" s="42">
        <v>0</v>
      </c>
      <c r="P6" s="43">
        <v>2008287.8360629999</v>
      </c>
      <c r="Q6" s="43">
        <v>1193112.8417439999</v>
      </c>
      <c r="R6" s="43">
        <v>0</v>
      </c>
      <c r="S6" s="43">
        <v>0</v>
      </c>
      <c r="T6" s="43">
        <v>0</v>
      </c>
      <c r="U6" s="42">
        <v>72332.529186</v>
      </c>
      <c r="V6" s="42">
        <v>72332.529186</v>
      </c>
      <c r="W6" s="42">
        <v>0</v>
      </c>
      <c r="X6" s="42">
        <v>742842.46513300005</v>
      </c>
      <c r="Y6" s="42">
        <v>742842.46513300005</v>
      </c>
      <c r="Z6" s="42">
        <v>0</v>
      </c>
      <c r="AA6" s="42">
        <v>0</v>
      </c>
      <c r="AB6" s="42">
        <v>0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s="29" customFormat="1" ht="12" hidden="1"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43"/>
      <c r="R7" s="43"/>
      <c r="S7" s="43"/>
      <c r="T7" s="43"/>
      <c r="U7" s="42"/>
      <c r="V7" s="42"/>
      <c r="W7" s="42"/>
      <c r="X7" s="42"/>
      <c r="Y7" s="42"/>
      <c r="Z7" s="42"/>
      <c r="AA7" s="42"/>
      <c r="AB7" s="42"/>
    </row>
    <row r="8" spans="1:41" s="29" customFormat="1" ht="20.25" customHeight="1">
      <c r="A8" s="45" t="s">
        <v>0</v>
      </c>
      <c r="B8" s="45" t="s">
        <v>12</v>
      </c>
      <c r="C8" s="44" t="s">
        <v>43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 t="s">
        <v>20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5" t="s">
        <v>14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s="29" customFormat="1" ht="38.25" customHeight="1">
      <c r="A9" s="45"/>
      <c r="B9" s="45"/>
      <c r="C9" s="44" t="s">
        <v>10</v>
      </c>
      <c r="D9" s="44" t="s">
        <v>73</v>
      </c>
      <c r="E9" s="44" t="s">
        <v>74</v>
      </c>
      <c r="F9" s="44" t="s">
        <v>44</v>
      </c>
      <c r="G9" s="44" t="s">
        <v>45</v>
      </c>
      <c r="H9" s="44" t="s">
        <v>46</v>
      </c>
      <c r="I9" s="44"/>
      <c r="J9" s="44"/>
      <c r="K9" s="44" t="s">
        <v>47</v>
      </c>
      <c r="L9" s="44"/>
      <c r="M9" s="44"/>
      <c r="N9" s="44" t="s">
        <v>48</v>
      </c>
      <c r="O9" s="44" t="s">
        <v>49</v>
      </c>
      <c r="P9" s="44" t="s">
        <v>10</v>
      </c>
      <c r="Q9" s="44" t="s">
        <v>73</v>
      </c>
      <c r="R9" s="44" t="s">
        <v>74</v>
      </c>
      <c r="S9" s="44" t="s">
        <v>44</v>
      </c>
      <c r="T9" s="44" t="s">
        <v>45</v>
      </c>
      <c r="U9" s="44" t="s">
        <v>46</v>
      </c>
      <c r="V9" s="44"/>
      <c r="W9" s="44"/>
      <c r="X9" s="44" t="s">
        <v>47</v>
      </c>
      <c r="Y9" s="44"/>
      <c r="Z9" s="44"/>
      <c r="AA9" s="44" t="s">
        <v>48</v>
      </c>
      <c r="AB9" s="44" t="s">
        <v>49</v>
      </c>
      <c r="AC9" s="45" t="s">
        <v>10</v>
      </c>
      <c r="AD9" s="44" t="s">
        <v>73</v>
      </c>
      <c r="AE9" s="44" t="s">
        <v>74</v>
      </c>
      <c r="AF9" s="45" t="s">
        <v>44</v>
      </c>
      <c r="AG9" s="45" t="s">
        <v>45</v>
      </c>
      <c r="AH9" s="44" t="s">
        <v>46</v>
      </c>
      <c r="AI9" s="44"/>
      <c r="AJ9" s="44"/>
      <c r="AK9" s="44" t="s">
        <v>47</v>
      </c>
      <c r="AL9" s="44"/>
      <c r="AM9" s="44"/>
      <c r="AN9" s="45" t="s">
        <v>48</v>
      </c>
      <c r="AO9" s="45" t="s">
        <v>49</v>
      </c>
    </row>
    <row r="10" spans="1:41" s="29" customFormat="1" ht="84" customHeight="1">
      <c r="A10" s="45"/>
      <c r="B10" s="45"/>
      <c r="C10" s="44"/>
      <c r="D10" s="44"/>
      <c r="E10" s="44"/>
      <c r="F10" s="44"/>
      <c r="G10" s="44"/>
      <c r="H10" s="17" t="s">
        <v>10</v>
      </c>
      <c r="I10" s="2" t="s">
        <v>13</v>
      </c>
      <c r="J10" s="2" t="s">
        <v>8</v>
      </c>
      <c r="K10" s="17" t="s">
        <v>10</v>
      </c>
      <c r="L10" s="2" t="s">
        <v>13</v>
      </c>
      <c r="M10" s="2" t="s">
        <v>8</v>
      </c>
      <c r="N10" s="44"/>
      <c r="O10" s="44"/>
      <c r="P10" s="44"/>
      <c r="Q10" s="44"/>
      <c r="R10" s="44"/>
      <c r="S10" s="44"/>
      <c r="T10" s="44"/>
      <c r="U10" s="17" t="s">
        <v>10</v>
      </c>
      <c r="V10" s="2" t="s">
        <v>13</v>
      </c>
      <c r="W10" s="2" t="s">
        <v>8</v>
      </c>
      <c r="X10" s="17" t="s">
        <v>10</v>
      </c>
      <c r="Y10" s="2" t="s">
        <v>13</v>
      </c>
      <c r="Z10" s="2" t="s">
        <v>8</v>
      </c>
      <c r="AA10" s="44"/>
      <c r="AB10" s="44"/>
      <c r="AC10" s="45"/>
      <c r="AD10" s="44"/>
      <c r="AE10" s="44"/>
      <c r="AF10" s="45"/>
      <c r="AG10" s="45"/>
      <c r="AH10" s="16" t="s">
        <v>10</v>
      </c>
      <c r="AI10" s="3" t="s">
        <v>13</v>
      </c>
      <c r="AJ10" s="3" t="s">
        <v>8</v>
      </c>
      <c r="AK10" s="16" t="s">
        <v>10</v>
      </c>
      <c r="AL10" s="3" t="s">
        <v>13</v>
      </c>
      <c r="AM10" s="3" t="s">
        <v>8</v>
      </c>
      <c r="AN10" s="45"/>
      <c r="AO10" s="45"/>
    </row>
    <row r="11" spans="1:41" s="20" customFormat="1" ht="20.399999999999999">
      <c r="A11" s="4" t="s">
        <v>1</v>
      </c>
      <c r="B11" s="4" t="s">
        <v>2</v>
      </c>
      <c r="C11" s="5" t="s">
        <v>50</v>
      </c>
      <c r="D11" s="5">
        <v>2</v>
      </c>
      <c r="E11" s="5">
        <v>3</v>
      </c>
      <c r="F11" s="5">
        <v>4</v>
      </c>
      <c r="G11" s="5">
        <v>5</v>
      </c>
      <c r="H11" s="5" t="s">
        <v>51</v>
      </c>
      <c r="I11" s="5">
        <v>7</v>
      </c>
      <c r="J11" s="5">
        <v>8</v>
      </c>
      <c r="K11" s="5" t="s">
        <v>52</v>
      </c>
      <c r="L11" s="5">
        <v>10</v>
      </c>
      <c r="M11" s="5">
        <v>11</v>
      </c>
      <c r="N11" s="5">
        <v>12</v>
      </c>
      <c r="O11" s="5">
        <v>13</v>
      </c>
      <c r="P11" s="5" t="s">
        <v>53</v>
      </c>
      <c r="Q11" s="5">
        <v>15</v>
      </c>
      <c r="R11" s="5">
        <v>16</v>
      </c>
      <c r="S11" s="5">
        <v>17</v>
      </c>
      <c r="T11" s="5">
        <v>18</v>
      </c>
      <c r="U11" s="5" t="s">
        <v>36</v>
      </c>
      <c r="V11" s="5">
        <v>20</v>
      </c>
      <c r="W11" s="5">
        <v>21</v>
      </c>
      <c r="X11" s="5" t="s">
        <v>37</v>
      </c>
      <c r="Y11" s="5">
        <v>23</v>
      </c>
      <c r="Z11" s="5">
        <v>24</v>
      </c>
      <c r="AA11" s="5">
        <v>25</v>
      </c>
      <c r="AB11" s="5">
        <v>26</v>
      </c>
      <c r="AC11" s="4" t="s">
        <v>54</v>
      </c>
      <c r="AD11" s="4" t="s">
        <v>55</v>
      </c>
      <c r="AE11" s="4" t="s">
        <v>56</v>
      </c>
      <c r="AF11" s="4" t="s">
        <v>57</v>
      </c>
      <c r="AG11" s="4" t="s">
        <v>58</v>
      </c>
      <c r="AH11" s="4" t="s">
        <v>59</v>
      </c>
      <c r="AI11" s="4" t="s">
        <v>60</v>
      </c>
      <c r="AJ11" s="4" t="s">
        <v>61</v>
      </c>
      <c r="AK11" s="4" t="s">
        <v>62</v>
      </c>
      <c r="AL11" s="4" t="s">
        <v>63</v>
      </c>
      <c r="AM11" s="4" t="s">
        <v>64</v>
      </c>
      <c r="AN11" s="4" t="s">
        <v>65</v>
      </c>
      <c r="AO11" s="4" t="s">
        <v>66</v>
      </c>
    </row>
    <row r="12" spans="1:41" s="29" customFormat="1" ht="19.5" customHeight="1">
      <c r="A12" s="6"/>
      <c r="B12" s="6" t="s">
        <v>11</v>
      </c>
      <c r="C12" s="7">
        <f t="shared" ref="C12:AB12" si="0">C13+C114</f>
        <v>4340439.3783420008</v>
      </c>
      <c r="D12" s="7">
        <f t="shared" si="0"/>
        <v>1175418</v>
      </c>
      <c r="E12" s="7">
        <f t="shared" si="0"/>
        <v>1833962.9207540003</v>
      </c>
      <c r="F12" s="7">
        <f t="shared" si="0"/>
        <v>0</v>
      </c>
      <c r="G12" s="7">
        <f t="shared" si="0"/>
        <v>1000</v>
      </c>
      <c r="H12" s="7">
        <f t="shared" si="0"/>
        <v>37512.304960000001</v>
      </c>
      <c r="I12" s="7">
        <f t="shared" si="0"/>
        <v>6971</v>
      </c>
      <c r="J12" s="7">
        <f t="shared" si="0"/>
        <v>30541.304960000001</v>
      </c>
      <c r="K12" s="7">
        <f t="shared" si="0"/>
        <v>1184908.1526279999</v>
      </c>
      <c r="L12" s="7">
        <f t="shared" si="0"/>
        <v>1085449</v>
      </c>
      <c r="M12" s="7">
        <f t="shared" si="0"/>
        <v>99459.152628000011</v>
      </c>
      <c r="N12" s="7">
        <f t="shared" si="0"/>
        <v>107638</v>
      </c>
      <c r="O12" s="7">
        <f t="shared" si="0"/>
        <v>0</v>
      </c>
      <c r="P12" s="7">
        <f t="shared" si="0"/>
        <v>8467608.4124800004</v>
      </c>
      <c r="Q12" s="7">
        <f t="shared" si="0"/>
        <v>1193112.8417439999</v>
      </c>
      <c r="R12" s="7">
        <f t="shared" si="0"/>
        <v>1754716.9644420003</v>
      </c>
      <c r="S12" s="7">
        <f t="shared" si="0"/>
        <v>655.79748300000006</v>
      </c>
      <c r="T12" s="7">
        <f t="shared" si="0"/>
        <v>1000</v>
      </c>
      <c r="U12" s="7">
        <f t="shared" si="0"/>
        <v>19684.448058000002</v>
      </c>
      <c r="V12" s="7">
        <f t="shared" si="0"/>
        <v>4620.2259999999997</v>
      </c>
      <c r="W12" s="7">
        <f t="shared" si="0"/>
        <v>15064.222058000001</v>
      </c>
      <c r="X12" s="7">
        <f t="shared" si="0"/>
        <v>907541.82900200004</v>
      </c>
      <c r="Y12" s="7">
        <f t="shared" si="0"/>
        <v>810554.76831899991</v>
      </c>
      <c r="Z12" s="7">
        <f t="shared" si="0"/>
        <v>96987.060683000003</v>
      </c>
      <c r="AA12" s="7">
        <f t="shared" si="0"/>
        <v>1953557.8381500002</v>
      </c>
      <c r="AB12" s="7">
        <f t="shared" si="0"/>
        <v>2637338.6936010001</v>
      </c>
      <c r="AC12" s="8">
        <f>IFERROR(P12/C12," ")</f>
        <v>1.9508643421520455</v>
      </c>
      <c r="AD12" s="8">
        <f t="shared" ref="AD12:AO27" si="1">IFERROR(Q12/D12," ")</f>
        <v>1.0150540843716873</v>
      </c>
      <c r="AE12" s="8">
        <f t="shared" si="1"/>
        <v>0.95678977180224589</v>
      </c>
      <c r="AF12" s="8" t="str">
        <f t="shared" si="1"/>
        <v xml:space="preserve"> </v>
      </c>
      <c r="AG12" s="8">
        <f t="shared" si="1"/>
        <v>1</v>
      </c>
      <c r="AH12" s="8">
        <f t="shared" si="1"/>
        <v>0.52474642864494347</v>
      </c>
      <c r="AI12" s="8">
        <f t="shared" si="1"/>
        <v>0.66277808061971022</v>
      </c>
      <c r="AJ12" s="8">
        <f t="shared" si="1"/>
        <v>0.49324094296984489</v>
      </c>
      <c r="AK12" s="8">
        <f t="shared" si="1"/>
        <v>0.76591744852895904</v>
      </c>
      <c r="AL12" s="8">
        <f t="shared" si="1"/>
        <v>0.74674606390443021</v>
      </c>
      <c r="AM12" s="8">
        <f t="shared" si="1"/>
        <v>0.97514465104839376</v>
      </c>
      <c r="AN12" s="8">
        <f t="shared" si="1"/>
        <v>18.149332374718966</v>
      </c>
      <c r="AO12" s="8" t="str">
        <f>IFERROR(AB12/O12," ")</f>
        <v xml:space="preserve"> </v>
      </c>
    </row>
    <row r="13" spans="1:41" s="29" customFormat="1" ht="19.5" customHeight="1">
      <c r="A13" s="9" t="s">
        <v>1</v>
      </c>
      <c r="B13" s="9" t="s">
        <v>67</v>
      </c>
      <c r="C13" s="10">
        <f t="shared" ref="C13:AB13" si="2">C14+C108+C109+C110+C111+C112+C113</f>
        <v>4333899.3783420008</v>
      </c>
      <c r="D13" s="10">
        <f t="shared" si="2"/>
        <v>1175418</v>
      </c>
      <c r="E13" s="10">
        <f t="shared" si="2"/>
        <v>1833962.9207540003</v>
      </c>
      <c r="F13" s="10">
        <f t="shared" si="2"/>
        <v>0</v>
      </c>
      <c r="G13" s="10">
        <f t="shared" si="2"/>
        <v>1000</v>
      </c>
      <c r="H13" s="10">
        <f t="shared" si="2"/>
        <v>37512.304960000001</v>
      </c>
      <c r="I13" s="10">
        <f t="shared" si="2"/>
        <v>6971</v>
      </c>
      <c r="J13" s="10">
        <f t="shared" si="2"/>
        <v>30541.304960000001</v>
      </c>
      <c r="K13" s="10">
        <f t="shared" si="2"/>
        <v>1184908.1526279999</v>
      </c>
      <c r="L13" s="10">
        <f t="shared" si="2"/>
        <v>1085449</v>
      </c>
      <c r="M13" s="10">
        <f t="shared" si="2"/>
        <v>99459.152628000011</v>
      </c>
      <c r="N13" s="10">
        <f t="shared" si="2"/>
        <v>101098</v>
      </c>
      <c r="O13" s="10">
        <f t="shared" si="2"/>
        <v>0</v>
      </c>
      <c r="P13" s="10">
        <f t="shared" si="2"/>
        <v>6520289.9152500005</v>
      </c>
      <c r="Q13" s="10">
        <f t="shared" si="2"/>
        <v>1193112.8417439999</v>
      </c>
      <c r="R13" s="10">
        <f t="shared" si="2"/>
        <v>1754716.9644420003</v>
      </c>
      <c r="S13" s="10">
        <f t="shared" si="2"/>
        <v>655.79748300000006</v>
      </c>
      <c r="T13" s="10">
        <f t="shared" si="2"/>
        <v>1000</v>
      </c>
      <c r="U13" s="10">
        <f t="shared" si="2"/>
        <v>19684.448058000002</v>
      </c>
      <c r="V13" s="10">
        <f t="shared" si="2"/>
        <v>4620.2259999999997</v>
      </c>
      <c r="W13" s="10">
        <f t="shared" si="2"/>
        <v>15064.222058000001</v>
      </c>
      <c r="X13" s="10">
        <f t="shared" si="2"/>
        <v>907541.82900200004</v>
      </c>
      <c r="Y13" s="10">
        <f t="shared" si="2"/>
        <v>810554.76831899991</v>
      </c>
      <c r="Z13" s="10">
        <f t="shared" si="2"/>
        <v>96987.060683000003</v>
      </c>
      <c r="AA13" s="10">
        <f t="shared" si="2"/>
        <v>6239.3409199999996</v>
      </c>
      <c r="AB13" s="10">
        <f t="shared" si="2"/>
        <v>2637338.6936010001</v>
      </c>
      <c r="AC13" s="11">
        <f t="shared" ref="AC13:AO46" si="3">IFERROR(P13/C13," ")</f>
        <v>1.5044857635214495</v>
      </c>
      <c r="AD13" s="11">
        <f t="shared" si="1"/>
        <v>1.0150540843716873</v>
      </c>
      <c r="AE13" s="11">
        <f t="shared" si="1"/>
        <v>0.95678977180224589</v>
      </c>
      <c r="AF13" s="11" t="str">
        <f t="shared" si="1"/>
        <v xml:space="preserve"> </v>
      </c>
      <c r="AG13" s="11">
        <f t="shared" si="1"/>
        <v>1</v>
      </c>
      <c r="AH13" s="11">
        <f t="shared" si="1"/>
        <v>0.52474642864494347</v>
      </c>
      <c r="AI13" s="11">
        <f t="shared" si="1"/>
        <v>0.66277808061971022</v>
      </c>
      <c r="AJ13" s="11">
        <f t="shared" si="1"/>
        <v>0.49324094296984489</v>
      </c>
      <c r="AK13" s="11">
        <f t="shared" si="1"/>
        <v>0.76591744852895904</v>
      </c>
      <c r="AL13" s="11">
        <f t="shared" si="1"/>
        <v>0.74674606390443021</v>
      </c>
      <c r="AM13" s="11">
        <f t="shared" si="1"/>
        <v>0.97514465104839376</v>
      </c>
      <c r="AN13" s="11">
        <f t="shared" si="1"/>
        <v>6.1715770044906922E-2</v>
      </c>
      <c r="AO13" s="11" t="str">
        <f t="shared" si="1"/>
        <v xml:space="preserve"> </v>
      </c>
    </row>
    <row r="14" spans="1:41" s="29" customFormat="1" ht="12">
      <c r="A14" s="12" t="s">
        <v>7</v>
      </c>
      <c r="B14" s="9" t="s">
        <v>15</v>
      </c>
      <c r="C14" s="10">
        <f t="shared" ref="C14:AB14" si="4">SUM(C15:C107)</f>
        <v>4231801.3783420008</v>
      </c>
      <c r="D14" s="10">
        <f t="shared" si="4"/>
        <v>1175418</v>
      </c>
      <c r="E14" s="10">
        <f t="shared" si="4"/>
        <v>1833962.9207540003</v>
      </c>
      <c r="F14" s="10">
        <f t="shared" si="4"/>
        <v>0</v>
      </c>
      <c r="G14" s="10">
        <f t="shared" si="4"/>
        <v>0</v>
      </c>
      <c r="H14" s="10">
        <f t="shared" si="4"/>
        <v>37512.304960000001</v>
      </c>
      <c r="I14" s="10">
        <f t="shared" si="4"/>
        <v>6971</v>
      </c>
      <c r="J14" s="10">
        <f t="shared" si="4"/>
        <v>30541.304960000001</v>
      </c>
      <c r="K14" s="10">
        <f t="shared" si="4"/>
        <v>1184908.1526279999</v>
      </c>
      <c r="L14" s="10">
        <f t="shared" si="4"/>
        <v>1085449</v>
      </c>
      <c r="M14" s="10">
        <f t="shared" si="4"/>
        <v>99459.152628000011</v>
      </c>
      <c r="N14" s="10">
        <f t="shared" si="4"/>
        <v>0</v>
      </c>
      <c r="O14" s="10">
        <f t="shared" si="4"/>
        <v>0</v>
      </c>
      <c r="P14" s="10">
        <f t="shared" si="4"/>
        <v>3875056.0832459996</v>
      </c>
      <c r="Q14" s="10">
        <f t="shared" si="4"/>
        <v>1193112.8417439999</v>
      </c>
      <c r="R14" s="10">
        <f t="shared" si="4"/>
        <v>1754716.9644420003</v>
      </c>
      <c r="S14" s="10">
        <f t="shared" si="4"/>
        <v>0</v>
      </c>
      <c r="T14" s="10">
        <f t="shared" si="4"/>
        <v>0</v>
      </c>
      <c r="U14" s="10">
        <f t="shared" si="4"/>
        <v>19684.448058000002</v>
      </c>
      <c r="V14" s="10">
        <f t="shared" si="4"/>
        <v>4620.2259999999997</v>
      </c>
      <c r="W14" s="10">
        <f t="shared" si="4"/>
        <v>15064.222058000001</v>
      </c>
      <c r="X14" s="10">
        <f t="shared" si="4"/>
        <v>907541.82900200004</v>
      </c>
      <c r="Y14" s="10">
        <f t="shared" si="4"/>
        <v>810554.76831899991</v>
      </c>
      <c r="Z14" s="10">
        <f t="shared" si="4"/>
        <v>96987.060683000003</v>
      </c>
      <c r="AA14" s="10">
        <f t="shared" si="4"/>
        <v>0</v>
      </c>
      <c r="AB14" s="10">
        <f t="shared" si="4"/>
        <v>0</v>
      </c>
      <c r="AC14" s="11">
        <f t="shared" si="3"/>
        <v>0.91569895106093746</v>
      </c>
      <c r="AD14" s="11">
        <f t="shared" si="1"/>
        <v>1.0150540843716873</v>
      </c>
      <c r="AE14" s="11">
        <f t="shared" si="1"/>
        <v>0.95678977180224589</v>
      </c>
      <c r="AF14" s="11" t="str">
        <f t="shared" si="1"/>
        <v xml:space="preserve"> </v>
      </c>
      <c r="AG14" s="11" t="str">
        <f t="shared" si="1"/>
        <v xml:space="preserve"> </v>
      </c>
      <c r="AH14" s="11">
        <f t="shared" si="1"/>
        <v>0.52474642864494347</v>
      </c>
      <c r="AI14" s="11">
        <f t="shared" si="1"/>
        <v>0.66277808061971022</v>
      </c>
      <c r="AJ14" s="11">
        <f t="shared" si="1"/>
        <v>0.49324094296984489</v>
      </c>
      <c r="AK14" s="11">
        <f t="shared" si="1"/>
        <v>0.76591744852895904</v>
      </c>
      <c r="AL14" s="11">
        <f t="shared" si="1"/>
        <v>0.74674606390443021</v>
      </c>
      <c r="AM14" s="11">
        <f t="shared" si="1"/>
        <v>0.97514465104839376</v>
      </c>
      <c r="AN14" s="11" t="str">
        <f t="shared" si="1"/>
        <v xml:space="preserve"> </v>
      </c>
      <c r="AO14" s="11" t="str">
        <f t="shared" si="1"/>
        <v xml:space="preserve"> </v>
      </c>
    </row>
    <row r="15" spans="1:41" s="34" customFormat="1" ht="20.25" customHeight="1">
      <c r="A15" s="31">
        <v>1</v>
      </c>
      <c r="B15" s="32" t="s">
        <v>116</v>
      </c>
      <c r="C15" s="33">
        <f>SUM(D15:H15)+K15+SUM(N15:O15)</f>
        <v>11558.419597</v>
      </c>
      <c r="D15" s="33">
        <v>4</v>
      </c>
      <c r="E15" s="33">
        <v>11554.419597</v>
      </c>
      <c r="F15" s="33"/>
      <c r="G15" s="33"/>
      <c r="H15" s="33">
        <f>SUM(I15:J15)</f>
        <v>0</v>
      </c>
      <c r="I15" s="33"/>
      <c r="J15" s="33"/>
      <c r="K15" s="33">
        <f>SUM(L15:M15)</f>
        <v>0</v>
      </c>
      <c r="L15" s="33"/>
      <c r="M15" s="33"/>
      <c r="N15" s="33"/>
      <c r="O15" s="33"/>
      <c r="P15" s="33">
        <f>SUM(Q15:U15)+X15+SUM(AA15:AB15)</f>
        <v>10971.966103000001</v>
      </c>
      <c r="Q15" s="33">
        <v>3.95</v>
      </c>
      <c r="R15" s="33">
        <v>10968.016103</v>
      </c>
      <c r="S15" s="33"/>
      <c r="T15" s="33"/>
      <c r="U15" s="33">
        <f>SUM(V15:W15)</f>
        <v>0</v>
      </c>
      <c r="V15" s="33"/>
      <c r="W15" s="33"/>
      <c r="X15" s="33">
        <f>SUM(Y15:Z15)</f>
        <v>0</v>
      </c>
      <c r="Y15" s="33"/>
      <c r="Z15" s="33"/>
      <c r="AA15" s="33"/>
      <c r="AB15" s="33"/>
      <c r="AC15" s="15">
        <f t="shared" si="3"/>
        <v>0.94926179231698649</v>
      </c>
      <c r="AD15" s="15">
        <f t="shared" si="1"/>
        <v>0.98750000000000004</v>
      </c>
      <c r="AE15" s="15">
        <f t="shared" si="1"/>
        <v>0.94924855471301606</v>
      </c>
      <c r="AF15" s="15" t="str">
        <f t="shared" si="1"/>
        <v xml:space="preserve"> </v>
      </c>
      <c r="AG15" s="15" t="str">
        <f t="shared" si="1"/>
        <v xml:space="preserve"> </v>
      </c>
      <c r="AH15" s="15" t="str">
        <f t="shared" si="1"/>
        <v xml:space="preserve"> </v>
      </c>
      <c r="AI15" s="15" t="str">
        <f t="shared" si="1"/>
        <v xml:space="preserve"> </v>
      </c>
      <c r="AJ15" s="15" t="str">
        <f t="shared" si="1"/>
        <v xml:space="preserve"> </v>
      </c>
      <c r="AK15" s="15" t="str">
        <f t="shared" si="1"/>
        <v xml:space="preserve"> </v>
      </c>
      <c r="AL15" s="15" t="str">
        <f t="shared" si="1"/>
        <v xml:space="preserve"> </v>
      </c>
      <c r="AM15" s="15" t="str">
        <f t="shared" si="1"/>
        <v xml:space="preserve"> </v>
      </c>
      <c r="AN15" s="15" t="str">
        <f t="shared" si="1"/>
        <v xml:space="preserve"> </v>
      </c>
      <c r="AO15" s="15" t="str">
        <f t="shared" si="1"/>
        <v xml:space="preserve"> </v>
      </c>
    </row>
    <row r="16" spans="1:41" s="34" customFormat="1" ht="15.75" customHeight="1">
      <c r="A16" s="31">
        <v>2</v>
      </c>
      <c r="B16" s="32" t="s">
        <v>98</v>
      </c>
      <c r="C16" s="33">
        <f t="shared" ref="C16:C91" si="5">SUM(D16:H16)+K16+SUM(N16:O16)</f>
        <v>20909.891165000001</v>
      </c>
      <c r="D16" s="33">
        <v>1600</v>
      </c>
      <c r="E16" s="33">
        <v>19309.891165000001</v>
      </c>
      <c r="F16" s="33"/>
      <c r="G16" s="33"/>
      <c r="H16" s="33">
        <f t="shared" ref="H16:H79" si="6">SUM(I16:J16)</f>
        <v>0</v>
      </c>
      <c r="I16" s="33"/>
      <c r="J16" s="33"/>
      <c r="K16" s="33">
        <f t="shared" ref="K16:K79" si="7">SUM(L16:M16)</f>
        <v>0</v>
      </c>
      <c r="L16" s="33"/>
      <c r="M16" s="33"/>
      <c r="N16" s="33"/>
      <c r="O16" s="33"/>
      <c r="P16" s="33">
        <f t="shared" ref="P16:P35" si="8">SUM(Q16:U16)+X16+SUM(AA16:AB16)</f>
        <v>20283.728724000001</v>
      </c>
      <c r="Q16" s="33">
        <v>1600</v>
      </c>
      <c r="R16" s="33">
        <v>18683.728724000001</v>
      </c>
      <c r="S16" s="33"/>
      <c r="T16" s="33"/>
      <c r="U16" s="33">
        <f t="shared" ref="U16:U79" si="9">SUM(V16:W16)</f>
        <v>0</v>
      </c>
      <c r="V16" s="33"/>
      <c r="W16" s="33"/>
      <c r="X16" s="33">
        <f t="shared" ref="X16:X79" si="10">SUM(Y16:Z16)</f>
        <v>0</v>
      </c>
      <c r="Y16" s="33"/>
      <c r="Z16" s="33"/>
      <c r="AA16" s="33"/>
      <c r="AB16" s="33"/>
      <c r="AC16" s="15">
        <f t="shared" si="3"/>
        <v>0.9700542467648946</v>
      </c>
      <c r="AD16" s="15">
        <f t="shared" si="1"/>
        <v>1</v>
      </c>
      <c r="AE16" s="15">
        <f t="shared" si="1"/>
        <v>0.96757296891787015</v>
      </c>
      <c r="AF16" s="15" t="str">
        <f t="shared" si="1"/>
        <v xml:space="preserve"> </v>
      </c>
      <c r="AG16" s="15" t="str">
        <f t="shared" si="1"/>
        <v xml:space="preserve"> </v>
      </c>
      <c r="AH16" s="15" t="str">
        <f t="shared" si="1"/>
        <v xml:space="preserve"> </v>
      </c>
      <c r="AI16" s="15" t="str">
        <f t="shared" si="1"/>
        <v xml:space="preserve"> </v>
      </c>
      <c r="AJ16" s="15" t="str">
        <f t="shared" si="1"/>
        <v xml:space="preserve"> </v>
      </c>
      <c r="AK16" s="15" t="str">
        <f t="shared" si="1"/>
        <v xml:space="preserve"> </v>
      </c>
      <c r="AL16" s="15" t="str">
        <f t="shared" si="1"/>
        <v xml:space="preserve"> </v>
      </c>
      <c r="AM16" s="15" t="str">
        <f t="shared" si="1"/>
        <v xml:space="preserve"> </v>
      </c>
      <c r="AN16" s="15" t="str">
        <f t="shared" si="1"/>
        <v xml:space="preserve"> </v>
      </c>
      <c r="AO16" s="15" t="str">
        <f t="shared" si="1"/>
        <v xml:space="preserve"> </v>
      </c>
    </row>
    <row r="17" spans="1:41" s="34" customFormat="1" ht="18" customHeight="1">
      <c r="A17" s="31">
        <v>3</v>
      </c>
      <c r="B17" s="32" t="s">
        <v>117</v>
      </c>
      <c r="C17" s="33">
        <f t="shared" si="5"/>
        <v>4197.3</v>
      </c>
      <c r="D17" s="33"/>
      <c r="E17" s="33">
        <v>3935.7559999999999</v>
      </c>
      <c r="F17" s="33"/>
      <c r="G17" s="33"/>
      <c r="H17" s="33">
        <f t="shared" si="6"/>
        <v>0</v>
      </c>
      <c r="I17" s="33"/>
      <c r="J17" s="33"/>
      <c r="K17" s="33">
        <f t="shared" si="7"/>
        <v>261.54399999999998</v>
      </c>
      <c r="L17" s="33"/>
      <c r="M17" s="33">
        <v>261.54399999999998</v>
      </c>
      <c r="N17" s="33"/>
      <c r="O17" s="33"/>
      <c r="P17" s="33">
        <f t="shared" si="8"/>
        <v>4174.435727</v>
      </c>
      <c r="Q17" s="33"/>
      <c r="R17" s="33">
        <v>3935.5860259999999</v>
      </c>
      <c r="S17" s="33"/>
      <c r="T17" s="33"/>
      <c r="U17" s="33">
        <f t="shared" si="9"/>
        <v>0</v>
      </c>
      <c r="V17" s="33"/>
      <c r="W17" s="33"/>
      <c r="X17" s="33">
        <f t="shared" si="10"/>
        <v>238.84970100000001</v>
      </c>
      <c r="Y17" s="33"/>
      <c r="Z17" s="33">
        <v>238.84970100000001</v>
      </c>
      <c r="AA17" s="33"/>
      <c r="AB17" s="33"/>
      <c r="AC17" s="15">
        <f t="shared" si="3"/>
        <v>0.99455262359135632</v>
      </c>
      <c r="AD17" s="15" t="str">
        <f t="shared" si="1"/>
        <v xml:space="preserve"> </v>
      </c>
      <c r="AE17" s="15">
        <f t="shared" si="1"/>
        <v>0.99995681287152971</v>
      </c>
      <c r="AF17" s="15" t="str">
        <f t="shared" si="1"/>
        <v xml:space="preserve"> </v>
      </c>
      <c r="AG17" s="15" t="str">
        <f t="shared" si="1"/>
        <v xml:space="preserve"> </v>
      </c>
      <c r="AH17" s="15" t="str">
        <f t="shared" si="1"/>
        <v xml:space="preserve"> </v>
      </c>
      <c r="AI17" s="15" t="str">
        <f t="shared" si="1"/>
        <v xml:space="preserve"> </v>
      </c>
      <c r="AJ17" s="15" t="str">
        <f t="shared" si="1"/>
        <v xml:space="preserve"> </v>
      </c>
      <c r="AK17" s="15">
        <f t="shared" si="1"/>
        <v>0.91322951778668227</v>
      </c>
      <c r="AL17" s="15" t="str">
        <f t="shared" si="1"/>
        <v xml:space="preserve"> </v>
      </c>
      <c r="AM17" s="15">
        <f t="shared" si="1"/>
        <v>0.91322951778668227</v>
      </c>
      <c r="AN17" s="15" t="str">
        <f t="shared" si="1"/>
        <v xml:space="preserve"> </v>
      </c>
      <c r="AO17" s="15" t="str">
        <f t="shared" si="1"/>
        <v xml:space="preserve"> </v>
      </c>
    </row>
    <row r="18" spans="1:41" s="34" customFormat="1" ht="12">
      <c r="A18" s="31">
        <v>4</v>
      </c>
      <c r="B18" s="32" t="s">
        <v>30</v>
      </c>
      <c r="C18" s="33">
        <f t="shared" si="5"/>
        <v>253592.89299999998</v>
      </c>
      <c r="D18" s="33"/>
      <c r="E18" s="33">
        <v>75342.392999999996</v>
      </c>
      <c r="F18" s="33"/>
      <c r="G18" s="33"/>
      <c r="H18" s="33">
        <f t="shared" si="6"/>
        <v>4251.5</v>
      </c>
      <c r="I18" s="33"/>
      <c r="J18" s="33">
        <v>4251.5</v>
      </c>
      <c r="K18" s="33">
        <f t="shared" si="7"/>
        <v>173999</v>
      </c>
      <c r="L18" s="33">
        <v>162500</v>
      </c>
      <c r="M18" s="33">
        <v>11499</v>
      </c>
      <c r="N18" s="33"/>
      <c r="O18" s="33"/>
      <c r="P18" s="33">
        <f t="shared" si="8"/>
        <v>270266.30282700004</v>
      </c>
      <c r="Q18" s="33">
        <v>700</v>
      </c>
      <c r="R18" s="33">
        <v>72569.461095000006</v>
      </c>
      <c r="S18" s="33"/>
      <c r="T18" s="33"/>
      <c r="U18" s="33">
        <f t="shared" si="9"/>
        <v>3816.3835720000002</v>
      </c>
      <c r="V18" s="33"/>
      <c r="W18" s="33">
        <v>3816.3835720000002</v>
      </c>
      <c r="X18" s="33">
        <f t="shared" si="10"/>
        <v>193180.45816000001</v>
      </c>
      <c r="Y18" s="33">
        <v>181681.45816000001</v>
      </c>
      <c r="Z18" s="33">
        <v>11499</v>
      </c>
      <c r="AA18" s="33"/>
      <c r="AB18" s="33"/>
      <c r="AC18" s="15">
        <f t="shared" si="3"/>
        <v>1.0657487267476382</v>
      </c>
      <c r="AD18" s="15" t="str">
        <f t="shared" si="1"/>
        <v xml:space="preserve"> </v>
      </c>
      <c r="AE18" s="15">
        <f t="shared" si="1"/>
        <v>0.96319559553941969</v>
      </c>
      <c r="AF18" s="15" t="str">
        <f t="shared" si="1"/>
        <v xml:space="preserve"> </v>
      </c>
      <c r="AG18" s="15" t="str">
        <f t="shared" si="1"/>
        <v xml:space="preserve"> </v>
      </c>
      <c r="AH18" s="15">
        <f t="shared" si="1"/>
        <v>0.89765578548747504</v>
      </c>
      <c r="AI18" s="15" t="str">
        <f t="shared" si="1"/>
        <v xml:space="preserve"> </v>
      </c>
      <c r="AJ18" s="15">
        <f t="shared" si="1"/>
        <v>0.89765578548747504</v>
      </c>
      <c r="AK18" s="15">
        <f t="shared" si="1"/>
        <v>1.1102388988442462</v>
      </c>
      <c r="AL18" s="15">
        <f t="shared" si="1"/>
        <v>1.118039742523077</v>
      </c>
      <c r="AM18" s="15">
        <f t="shared" si="1"/>
        <v>1</v>
      </c>
      <c r="AN18" s="15" t="str">
        <f t="shared" si="1"/>
        <v xml:space="preserve"> </v>
      </c>
      <c r="AO18" s="15" t="str">
        <f t="shared" si="1"/>
        <v xml:space="preserve"> </v>
      </c>
    </row>
    <row r="19" spans="1:41" s="34" customFormat="1" ht="15" customHeight="1">
      <c r="A19" s="31">
        <v>5</v>
      </c>
      <c r="B19" s="32" t="s">
        <v>75</v>
      </c>
      <c r="C19" s="33">
        <f t="shared" si="5"/>
        <v>28771.5</v>
      </c>
      <c r="D19" s="33">
        <v>20400</v>
      </c>
      <c r="E19" s="33">
        <v>8371.5</v>
      </c>
      <c r="F19" s="33"/>
      <c r="G19" s="33"/>
      <c r="H19" s="33">
        <f t="shared" si="6"/>
        <v>0</v>
      </c>
      <c r="I19" s="33"/>
      <c r="J19" s="33"/>
      <c r="K19" s="33">
        <f t="shared" si="7"/>
        <v>0</v>
      </c>
      <c r="L19" s="33"/>
      <c r="M19" s="33"/>
      <c r="N19" s="33"/>
      <c r="O19" s="33"/>
      <c r="P19" s="33">
        <f t="shared" si="8"/>
        <v>36588.931633</v>
      </c>
      <c r="Q19" s="33">
        <v>30068.059825</v>
      </c>
      <c r="R19" s="33">
        <v>6520.8718079999999</v>
      </c>
      <c r="S19" s="33"/>
      <c r="T19" s="33"/>
      <c r="U19" s="33">
        <f t="shared" si="9"/>
        <v>0</v>
      </c>
      <c r="V19" s="33"/>
      <c r="W19" s="33"/>
      <c r="X19" s="33">
        <f t="shared" si="10"/>
        <v>0</v>
      </c>
      <c r="Y19" s="33"/>
      <c r="Z19" s="33"/>
      <c r="AA19" s="33"/>
      <c r="AB19" s="33"/>
      <c r="AC19" s="15">
        <f t="shared" si="3"/>
        <v>1.2717074755574092</v>
      </c>
      <c r="AD19" s="15">
        <f t="shared" si="1"/>
        <v>1.4739245012254902</v>
      </c>
      <c r="AE19" s="15">
        <f t="shared" si="1"/>
        <v>0.77893708511019533</v>
      </c>
      <c r="AF19" s="15" t="str">
        <f t="shared" si="1"/>
        <v xml:space="preserve"> </v>
      </c>
      <c r="AG19" s="15" t="str">
        <f t="shared" si="1"/>
        <v xml:space="preserve"> </v>
      </c>
      <c r="AH19" s="15" t="str">
        <f t="shared" si="1"/>
        <v xml:space="preserve"> </v>
      </c>
      <c r="AI19" s="15" t="str">
        <f t="shared" si="1"/>
        <v xml:space="preserve"> </v>
      </c>
      <c r="AJ19" s="15" t="str">
        <f t="shared" si="1"/>
        <v xml:space="preserve"> </v>
      </c>
      <c r="AK19" s="15" t="str">
        <f t="shared" si="1"/>
        <v xml:space="preserve"> </v>
      </c>
      <c r="AL19" s="15" t="str">
        <f t="shared" si="1"/>
        <v xml:space="preserve"> </v>
      </c>
      <c r="AM19" s="15" t="str">
        <f t="shared" si="1"/>
        <v xml:space="preserve"> </v>
      </c>
      <c r="AN19" s="15" t="str">
        <f t="shared" si="1"/>
        <v xml:space="preserve"> </v>
      </c>
      <c r="AO19" s="15" t="str">
        <f t="shared" si="1"/>
        <v xml:space="preserve"> </v>
      </c>
    </row>
    <row r="20" spans="1:41" s="34" customFormat="1" ht="15" customHeight="1">
      <c r="A20" s="31">
        <v>6</v>
      </c>
      <c r="B20" s="32" t="s">
        <v>42</v>
      </c>
      <c r="C20" s="33">
        <f t="shared" si="5"/>
        <v>10225.383</v>
      </c>
      <c r="D20" s="33"/>
      <c r="E20" s="33">
        <v>10220.282999999999</v>
      </c>
      <c r="F20" s="33"/>
      <c r="G20" s="33"/>
      <c r="H20" s="33">
        <f t="shared" si="6"/>
        <v>5.0999999999999996</v>
      </c>
      <c r="I20" s="33"/>
      <c r="J20" s="33">
        <v>5.0999999999999996</v>
      </c>
      <c r="K20" s="33">
        <f t="shared" si="7"/>
        <v>0</v>
      </c>
      <c r="L20" s="33"/>
      <c r="M20" s="33"/>
      <c r="N20" s="33"/>
      <c r="O20" s="33"/>
      <c r="P20" s="33">
        <f t="shared" si="8"/>
        <v>9778.4745299999995</v>
      </c>
      <c r="Q20" s="33"/>
      <c r="R20" s="33">
        <v>9773.3745299999991</v>
      </c>
      <c r="S20" s="33"/>
      <c r="T20" s="33"/>
      <c r="U20" s="33">
        <f t="shared" si="9"/>
        <v>5.0999999999999996</v>
      </c>
      <c r="V20" s="33"/>
      <c r="W20" s="33">
        <v>5.0999999999999996</v>
      </c>
      <c r="X20" s="33">
        <f t="shared" si="10"/>
        <v>0</v>
      </c>
      <c r="Y20" s="33"/>
      <c r="Z20" s="33"/>
      <c r="AA20" s="33"/>
      <c r="AB20" s="33"/>
      <c r="AC20" s="15">
        <f t="shared" si="3"/>
        <v>0.95629420726832426</v>
      </c>
      <c r="AD20" s="15" t="str">
        <f t="shared" si="1"/>
        <v xml:space="preserve"> </v>
      </c>
      <c r="AE20" s="15">
        <f t="shared" si="1"/>
        <v>0.95627239774084527</v>
      </c>
      <c r="AF20" s="15" t="str">
        <f t="shared" si="1"/>
        <v xml:space="preserve"> </v>
      </c>
      <c r="AG20" s="15" t="str">
        <f t="shared" si="1"/>
        <v xml:space="preserve"> </v>
      </c>
      <c r="AH20" s="15">
        <f t="shared" si="1"/>
        <v>1</v>
      </c>
      <c r="AI20" s="15" t="str">
        <f t="shared" si="1"/>
        <v xml:space="preserve"> </v>
      </c>
      <c r="AJ20" s="15">
        <f t="shared" si="1"/>
        <v>1</v>
      </c>
      <c r="AK20" s="15" t="str">
        <f t="shared" si="1"/>
        <v xml:space="preserve"> </v>
      </c>
      <c r="AL20" s="15" t="str">
        <f t="shared" si="1"/>
        <v xml:space="preserve"> </v>
      </c>
      <c r="AM20" s="15" t="str">
        <f t="shared" si="1"/>
        <v xml:space="preserve"> </v>
      </c>
      <c r="AN20" s="15" t="str">
        <f t="shared" si="1"/>
        <v xml:space="preserve"> </v>
      </c>
      <c r="AO20" s="15" t="str">
        <f t="shared" si="1"/>
        <v xml:space="preserve"> </v>
      </c>
    </row>
    <row r="21" spans="1:41" s="34" customFormat="1" ht="15" customHeight="1">
      <c r="A21" s="31">
        <v>7</v>
      </c>
      <c r="B21" s="32" t="s">
        <v>31</v>
      </c>
      <c r="C21" s="33">
        <f t="shared" si="5"/>
        <v>14248.003404999999</v>
      </c>
      <c r="D21" s="33"/>
      <c r="E21" s="33">
        <v>14208.003404999999</v>
      </c>
      <c r="F21" s="33"/>
      <c r="G21" s="33"/>
      <c r="H21" s="33">
        <f t="shared" si="6"/>
        <v>40</v>
      </c>
      <c r="I21" s="33"/>
      <c r="J21" s="33">
        <v>40</v>
      </c>
      <c r="K21" s="33">
        <f t="shared" si="7"/>
        <v>0</v>
      </c>
      <c r="L21" s="33"/>
      <c r="M21" s="33"/>
      <c r="N21" s="33"/>
      <c r="O21" s="33"/>
      <c r="P21" s="33">
        <f t="shared" si="8"/>
        <v>11711.496476</v>
      </c>
      <c r="Q21" s="33"/>
      <c r="R21" s="33">
        <v>11682.998476000001</v>
      </c>
      <c r="S21" s="33"/>
      <c r="T21" s="33"/>
      <c r="U21" s="33">
        <f t="shared" si="9"/>
        <v>28.498000000000001</v>
      </c>
      <c r="V21" s="33"/>
      <c r="W21" s="33">
        <v>28.498000000000001</v>
      </c>
      <c r="X21" s="33">
        <f t="shared" si="10"/>
        <v>0</v>
      </c>
      <c r="Y21" s="33"/>
      <c r="Z21" s="33"/>
      <c r="AA21" s="33"/>
      <c r="AB21" s="33"/>
      <c r="AC21" s="15">
        <f t="shared" si="3"/>
        <v>0.82197457026786835</v>
      </c>
      <c r="AD21" s="15" t="str">
        <f t="shared" si="1"/>
        <v xml:space="preserve"> </v>
      </c>
      <c r="AE21" s="15">
        <f t="shared" si="1"/>
        <v>0.8222829163940506</v>
      </c>
      <c r="AF21" s="15" t="str">
        <f t="shared" si="1"/>
        <v xml:space="preserve"> </v>
      </c>
      <c r="AG21" s="15" t="str">
        <f t="shared" si="1"/>
        <v xml:space="preserve"> </v>
      </c>
      <c r="AH21" s="15">
        <f t="shared" si="1"/>
        <v>0.71245000000000003</v>
      </c>
      <c r="AI21" s="15" t="str">
        <f t="shared" si="1"/>
        <v xml:space="preserve"> </v>
      </c>
      <c r="AJ21" s="15">
        <f t="shared" si="1"/>
        <v>0.71245000000000003</v>
      </c>
      <c r="AK21" s="15" t="str">
        <f t="shared" si="1"/>
        <v xml:space="preserve"> </v>
      </c>
      <c r="AL21" s="15" t="str">
        <f t="shared" si="1"/>
        <v xml:space="preserve"> </v>
      </c>
      <c r="AM21" s="15" t="str">
        <f t="shared" si="1"/>
        <v xml:space="preserve"> </v>
      </c>
      <c r="AN21" s="15" t="str">
        <f t="shared" si="1"/>
        <v xml:space="preserve"> </v>
      </c>
      <c r="AO21" s="15" t="str">
        <f t="shared" si="1"/>
        <v xml:space="preserve"> </v>
      </c>
    </row>
    <row r="22" spans="1:41" s="34" customFormat="1" ht="14.25" customHeight="1">
      <c r="A22" s="31">
        <v>8</v>
      </c>
      <c r="B22" s="32" t="s">
        <v>118</v>
      </c>
      <c r="C22" s="33">
        <f t="shared" si="5"/>
        <v>15322.394</v>
      </c>
      <c r="D22" s="33"/>
      <c r="E22" s="33">
        <v>15322.394</v>
      </c>
      <c r="F22" s="33"/>
      <c r="G22" s="33"/>
      <c r="H22" s="33">
        <f t="shared" si="6"/>
        <v>0</v>
      </c>
      <c r="I22" s="33"/>
      <c r="J22" s="33"/>
      <c r="K22" s="33">
        <f t="shared" si="7"/>
        <v>0</v>
      </c>
      <c r="L22" s="33"/>
      <c r="M22" s="33"/>
      <c r="N22" s="33"/>
      <c r="O22" s="33"/>
      <c r="P22" s="33">
        <f t="shared" si="8"/>
        <v>14520.650481999999</v>
      </c>
      <c r="Q22" s="33"/>
      <c r="R22" s="33">
        <v>14520.650481999999</v>
      </c>
      <c r="S22" s="33"/>
      <c r="T22" s="33"/>
      <c r="U22" s="33">
        <f t="shared" si="9"/>
        <v>0</v>
      </c>
      <c r="V22" s="33"/>
      <c r="W22" s="33"/>
      <c r="X22" s="33">
        <f t="shared" si="10"/>
        <v>0</v>
      </c>
      <c r="Y22" s="33"/>
      <c r="Z22" s="33"/>
      <c r="AA22" s="33"/>
      <c r="AB22" s="33"/>
      <c r="AC22" s="15">
        <f t="shared" si="3"/>
        <v>0.94767504882069986</v>
      </c>
      <c r="AD22" s="15" t="str">
        <f t="shared" si="1"/>
        <v xml:space="preserve"> </v>
      </c>
      <c r="AE22" s="15">
        <f t="shared" si="1"/>
        <v>0.94767504882069986</v>
      </c>
      <c r="AF22" s="15" t="str">
        <f t="shared" si="1"/>
        <v xml:space="preserve"> </v>
      </c>
      <c r="AG22" s="15" t="str">
        <f t="shared" si="1"/>
        <v xml:space="preserve"> </v>
      </c>
      <c r="AH22" s="15" t="str">
        <f t="shared" si="1"/>
        <v xml:space="preserve"> </v>
      </c>
      <c r="AI22" s="15" t="str">
        <f t="shared" si="1"/>
        <v xml:space="preserve"> </v>
      </c>
      <c r="AJ22" s="15" t="str">
        <f t="shared" si="1"/>
        <v xml:space="preserve"> </v>
      </c>
      <c r="AK22" s="15" t="str">
        <f t="shared" si="1"/>
        <v xml:space="preserve"> </v>
      </c>
      <c r="AL22" s="15" t="str">
        <f t="shared" si="1"/>
        <v xml:space="preserve"> </v>
      </c>
      <c r="AM22" s="15" t="str">
        <f t="shared" si="1"/>
        <v xml:space="preserve"> </v>
      </c>
      <c r="AN22" s="15" t="str">
        <f t="shared" si="1"/>
        <v xml:space="preserve"> </v>
      </c>
      <c r="AO22" s="15" t="str">
        <f t="shared" si="1"/>
        <v xml:space="preserve"> </v>
      </c>
    </row>
    <row r="23" spans="1:41" s="34" customFormat="1" ht="15" customHeight="1">
      <c r="A23" s="31">
        <v>9</v>
      </c>
      <c r="B23" s="32" t="s">
        <v>76</v>
      </c>
      <c r="C23" s="33">
        <f t="shared" si="5"/>
        <v>9639.7643360000002</v>
      </c>
      <c r="D23" s="33"/>
      <c r="E23" s="33">
        <v>9639.7643360000002</v>
      </c>
      <c r="F23" s="33"/>
      <c r="G23" s="33"/>
      <c r="H23" s="33">
        <f t="shared" si="6"/>
        <v>0</v>
      </c>
      <c r="I23" s="33"/>
      <c r="J23" s="33"/>
      <c r="K23" s="33">
        <f t="shared" si="7"/>
        <v>0</v>
      </c>
      <c r="L23" s="33"/>
      <c r="M23" s="33"/>
      <c r="N23" s="33"/>
      <c r="O23" s="33"/>
      <c r="P23" s="33">
        <f t="shared" si="8"/>
        <v>9552.682605</v>
      </c>
      <c r="Q23" s="33"/>
      <c r="R23" s="33">
        <v>9552.682605</v>
      </c>
      <c r="S23" s="33"/>
      <c r="T23" s="33"/>
      <c r="U23" s="33">
        <f t="shared" si="9"/>
        <v>0</v>
      </c>
      <c r="V23" s="33"/>
      <c r="W23" s="33"/>
      <c r="X23" s="33">
        <f t="shared" si="10"/>
        <v>0</v>
      </c>
      <c r="Y23" s="33"/>
      <c r="Z23" s="33"/>
      <c r="AA23" s="33"/>
      <c r="AB23" s="33"/>
      <c r="AC23" s="15">
        <f t="shared" si="3"/>
        <v>0.99096640457539087</v>
      </c>
      <c r="AD23" s="15" t="str">
        <f t="shared" si="1"/>
        <v xml:space="preserve"> </v>
      </c>
      <c r="AE23" s="15">
        <f t="shared" si="1"/>
        <v>0.99096640457539087</v>
      </c>
      <c r="AF23" s="15" t="str">
        <f t="shared" si="1"/>
        <v xml:space="preserve"> </v>
      </c>
      <c r="AG23" s="15" t="str">
        <f t="shared" si="1"/>
        <v xml:space="preserve"> </v>
      </c>
      <c r="AH23" s="15" t="str">
        <f t="shared" si="1"/>
        <v xml:space="preserve"> </v>
      </c>
      <c r="AI23" s="15" t="str">
        <f t="shared" si="1"/>
        <v xml:space="preserve"> </v>
      </c>
      <c r="AJ23" s="15" t="str">
        <f t="shared" si="1"/>
        <v xml:space="preserve"> </v>
      </c>
      <c r="AK23" s="15" t="str">
        <f t="shared" si="1"/>
        <v xml:space="preserve"> </v>
      </c>
      <c r="AL23" s="15" t="str">
        <f t="shared" si="1"/>
        <v xml:space="preserve"> </v>
      </c>
      <c r="AM23" s="15" t="str">
        <f t="shared" si="1"/>
        <v xml:space="preserve"> </v>
      </c>
      <c r="AN23" s="15" t="str">
        <f t="shared" si="1"/>
        <v xml:space="preserve"> </v>
      </c>
      <c r="AO23" s="15" t="str">
        <f t="shared" si="1"/>
        <v xml:space="preserve"> </v>
      </c>
    </row>
    <row r="24" spans="1:41" s="34" customFormat="1" ht="15" customHeight="1">
      <c r="A24" s="31">
        <v>10</v>
      </c>
      <c r="B24" s="32" t="s">
        <v>119</v>
      </c>
      <c r="C24" s="33">
        <f t="shared" si="5"/>
        <v>9383.0084939999997</v>
      </c>
      <c r="D24" s="33"/>
      <c r="E24" s="33">
        <v>9383.0084939999997</v>
      </c>
      <c r="F24" s="33"/>
      <c r="G24" s="33"/>
      <c r="H24" s="33">
        <f t="shared" si="6"/>
        <v>0</v>
      </c>
      <c r="I24" s="33"/>
      <c r="J24" s="33"/>
      <c r="K24" s="33">
        <f t="shared" si="7"/>
        <v>0</v>
      </c>
      <c r="L24" s="33"/>
      <c r="M24" s="33"/>
      <c r="N24" s="33"/>
      <c r="O24" s="33"/>
      <c r="P24" s="33">
        <f t="shared" si="8"/>
        <v>8844.7885179999994</v>
      </c>
      <c r="Q24" s="33"/>
      <c r="R24" s="33">
        <v>8844.7885179999994</v>
      </c>
      <c r="S24" s="33"/>
      <c r="T24" s="33"/>
      <c r="U24" s="33">
        <f t="shared" si="9"/>
        <v>0</v>
      </c>
      <c r="V24" s="33"/>
      <c r="W24" s="33"/>
      <c r="X24" s="33">
        <f t="shared" si="10"/>
        <v>0</v>
      </c>
      <c r="Y24" s="33"/>
      <c r="Z24" s="33"/>
      <c r="AA24" s="33"/>
      <c r="AB24" s="33"/>
      <c r="AC24" s="15">
        <f t="shared" si="3"/>
        <v>0.94263886936219154</v>
      </c>
      <c r="AD24" s="15" t="str">
        <f t="shared" si="1"/>
        <v xml:space="preserve"> </v>
      </c>
      <c r="AE24" s="15">
        <f t="shared" si="1"/>
        <v>0.94263886936219154</v>
      </c>
      <c r="AF24" s="15" t="str">
        <f t="shared" si="1"/>
        <v xml:space="preserve"> </v>
      </c>
      <c r="AG24" s="15" t="str">
        <f t="shared" si="1"/>
        <v xml:space="preserve"> </v>
      </c>
      <c r="AH24" s="15" t="str">
        <f t="shared" si="1"/>
        <v xml:space="preserve"> </v>
      </c>
      <c r="AI24" s="15" t="str">
        <f t="shared" si="1"/>
        <v xml:space="preserve"> </v>
      </c>
      <c r="AJ24" s="15" t="str">
        <f t="shared" si="1"/>
        <v xml:space="preserve"> </v>
      </c>
      <c r="AK24" s="15" t="str">
        <f t="shared" si="1"/>
        <v xml:space="preserve"> </v>
      </c>
      <c r="AL24" s="15" t="str">
        <f t="shared" si="1"/>
        <v xml:space="preserve"> </v>
      </c>
      <c r="AM24" s="15" t="str">
        <f t="shared" si="1"/>
        <v xml:space="preserve"> </v>
      </c>
      <c r="AN24" s="15" t="str">
        <f t="shared" si="1"/>
        <v xml:space="preserve"> </v>
      </c>
      <c r="AO24" s="15" t="str">
        <f t="shared" si="1"/>
        <v xml:space="preserve"> </v>
      </c>
    </row>
    <row r="25" spans="1:41" s="34" customFormat="1" ht="15" customHeight="1">
      <c r="A25" s="31">
        <v>11</v>
      </c>
      <c r="B25" s="32" t="s">
        <v>120</v>
      </c>
      <c r="C25" s="33">
        <f t="shared" si="5"/>
        <v>127475.94876699999</v>
      </c>
      <c r="D25" s="33"/>
      <c r="E25" s="33">
        <v>76638.948766999994</v>
      </c>
      <c r="F25" s="33"/>
      <c r="G25" s="33"/>
      <c r="H25" s="33">
        <f t="shared" si="6"/>
        <v>55</v>
      </c>
      <c r="I25" s="33"/>
      <c r="J25" s="33">
        <v>55</v>
      </c>
      <c r="K25" s="33">
        <f t="shared" si="7"/>
        <v>50782</v>
      </c>
      <c r="L25" s="33"/>
      <c r="M25" s="33">
        <v>50782</v>
      </c>
      <c r="N25" s="33"/>
      <c r="O25" s="33"/>
      <c r="P25" s="33">
        <f t="shared" si="8"/>
        <v>125846.28823599999</v>
      </c>
      <c r="Q25" s="33"/>
      <c r="R25" s="33">
        <v>75035.345978999991</v>
      </c>
      <c r="S25" s="33"/>
      <c r="T25" s="33"/>
      <c r="U25" s="33">
        <f t="shared" si="9"/>
        <v>55</v>
      </c>
      <c r="V25" s="33"/>
      <c r="W25" s="33">
        <v>55</v>
      </c>
      <c r="X25" s="33">
        <f t="shared" si="10"/>
        <v>50755.942257000002</v>
      </c>
      <c r="Y25" s="33"/>
      <c r="Z25" s="33">
        <v>50755.942257000002</v>
      </c>
      <c r="AA25" s="33"/>
      <c r="AB25" s="33"/>
      <c r="AC25" s="15">
        <f t="shared" si="3"/>
        <v>0.98721593722766721</v>
      </c>
      <c r="AD25" s="15" t="str">
        <f t="shared" si="1"/>
        <v xml:space="preserve"> </v>
      </c>
      <c r="AE25" s="15">
        <f t="shared" si="1"/>
        <v>0.97907587703381316</v>
      </c>
      <c r="AF25" s="15" t="str">
        <f t="shared" si="1"/>
        <v xml:space="preserve"> </v>
      </c>
      <c r="AG25" s="15" t="str">
        <f t="shared" si="1"/>
        <v xml:space="preserve"> </v>
      </c>
      <c r="AH25" s="15">
        <f t="shared" si="1"/>
        <v>1</v>
      </c>
      <c r="AI25" s="15" t="str">
        <f t="shared" si="1"/>
        <v xml:space="preserve"> </v>
      </c>
      <c r="AJ25" s="15">
        <f t="shared" si="1"/>
        <v>1</v>
      </c>
      <c r="AK25" s="15">
        <f t="shared" si="1"/>
        <v>0.99948687048560514</v>
      </c>
      <c r="AL25" s="15" t="str">
        <f t="shared" si="1"/>
        <v xml:space="preserve"> </v>
      </c>
      <c r="AM25" s="15">
        <f t="shared" si="1"/>
        <v>0.99948687048560514</v>
      </c>
      <c r="AN25" s="15" t="str">
        <f t="shared" si="1"/>
        <v xml:space="preserve"> </v>
      </c>
      <c r="AO25" s="15" t="str">
        <f t="shared" si="1"/>
        <v xml:space="preserve"> </v>
      </c>
    </row>
    <row r="26" spans="1:41" s="34" customFormat="1" ht="15" customHeight="1">
      <c r="A26" s="31">
        <v>12</v>
      </c>
      <c r="B26" s="32" t="s">
        <v>21</v>
      </c>
      <c r="C26" s="33">
        <f t="shared" si="5"/>
        <v>337643.14208800002</v>
      </c>
      <c r="D26" s="33">
        <v>5800</v>
      </c>
      <c r="E26" s="33">
        <v>325387.02208800003</v>
      </c>
      <c r="F26" s="33"/>
      <c r="G26" s="33"/>
      <c r="H26" s="33">
        <f t="shared" si="6"/>
        <v>6456.12</v>
      </c>
      <c r="I26" s="33"/>
      <c r="J26" s="33">
        <v>6456.12</v>
      </c>
      <c r="K26" s="33">
        <f t="shared" si="7"/>
        <v>0</v>
      </c>
      <c r="L26" s="33"/>
      <c r="M26" s="33"/>
      <c r="N26" s="33"/>
      <c r="O26" s="33"/>
      <c r="P26" s="33">
        <f t="shared" si="8"/>
        <v>329383.30783000001</v>
      </c>
      <c r="Q26" s="33">
        <v>5800</v>
      </c>
      <c r="R26" s="33">
        <v>323126.96782999998</v>
      </c>
      <c r="S26" s="33"/>
      <c r="T26" s="33"/>
      <c r="U26" s="33">
        <f t="shared" si="9"/>
        <v>456.34</v>
      </c>
      <c r="V26" s="33"/>
      <c r="W26" s="33">
        <v>456.34</v>
      </c>
      <c r="X26" s="33">
        <f t="shared" si="10"/>
        <v>0</v>
      </c>
      <c r="Y26" s="33"/>
      <c r="Z26" s="33"/>
      <c r="AA26" s="33"/>
      <c r="AB26" s="33"/>
      <c r="AC26" s="15">
        <f t="shared" si="3"/>
        <v>0.97553679246401737</v>
      </c>
      <c r="AD26" s="15">
        <f t="shared" si="1"/>
        <v>1</v>
      </c>
      <c r="AE26" s="15">
        <f t="shared" si="1"/>
        <v>0.99305425814619974</v>
      </c>
      <c r="AF26" s="15" t="str">
        <f t="shared" si="1"/>
        <v xml:space="preserve"> </v>
      </c>
      <c r="AG26" s="15" t="str">
        <f t="shared" si="1"/>
        <v xml:space="preserve"> </v>
      </c>
      <c r="AH26" s="15">
        <f t="shared" si="1"/>
        <v>7.0683320632206337E-2</v>
      </c>
      <c r="AI26" s="15" t="str">
        <f t="shared" si="1"/>
        <v xml:space="preserve"> </v>
      </c>
      <c r="AJ26" s="15">
        <f t="shared" si="1"/>
        <v>7.0683320632206337E-2</v>
      </c>
      <c r="AK26" s="15" t="str">
        <f t="shared" si="1"/>
        <v xml:space="preserve"> </v>
      </c>
      <c r="AL26" s="15" t="str">
        <f t="shared" si="1"/>
        <v xml:space="preserve"> </v>
      </c>
      <c r="AM26" s="15" t="str">
        <f t="shared" si="1"/>
        <v xml:space="preserve"> </v>
      </c>
      <c r="AN26" s="15" t="str">
        <f t="shared" si="1"/>
        <v xml:space="preserve"> </v>
      </c>
      <c r="AO26" s="15" t="str">
        <f t="shared" si="1"/>
        <v xml:space="preserve"> </v>
      </c>
    </row>
    <row r="27" spans="1:41" s="34" customFormat="1" ht="15" customHeight="1">
      <c r="A27" s="31">
        <v>13</v>
      </c>
      <c r="B27" s="32" t="s">
        <v>121</v>
      </c>
      <c r="C27" s="33">
        <f t="shared" si="5"/>
        <v>292547.78130099998</v>
      </c>
      <c r="D27" s="33"/>
      <c r="E27" s="33">
        <v>292517.78130099998</v>
      </c>
      <c r="F27" s="33"/>
      <c r="G27" s="33"/>
      <c r="H27" s="33">
        <f t="shared" si="6"/>
        <v>30</v>
      </c>
      <c r="I27" s="33"/>
      <c r="J27" s="33">
        <v>30</v>
      </c>
      <c r="K27" s="33">
        <f t="shared" si="7"/>
        <v>0</v>
      </c>
      <c r="L27" s="33"/>
      <c r="M27" s="33"/>
      <c r="N27" s="33"/>
      <c r="O27" s="33"/>
      <c r="P27" s="33">
        <f t="shared" si="8"/>
        <v>257015.58497700002</v>
      </c>
      <c r="Q27" s="33"/>
      <c r="R27" s="33">
        <v>257009.46647700001</v>
      </c>
      <c r="S27" s="33"/>
      <c r="T27" s="33"/>
      <c r="U27" s="33">
        <f t="shared" si="9"/>
        <v>6.1185</v>
      </c>
      <c r="V27" s="33"/>
      <c r="W27" s="33">
        <v>6.1185</v>
      </c>
      <c r="X27" s="33">
        <f t="shared" si="10"/>
        <v>0</v>
      </c>
      <c r="Y27" s="33"/>
      <c r="Z27" s="33"/>
      <c r="AA27" s="33"/>
      <c r="AB27" s="33"/>
      <c r="AC27" s="15">
        <f t="shared" si="3"/>
        <v>0.87854224644609014</v>
      </c>
      <c r="AD27" s="15" t="str">
        <f t="shared" si="1"/>
        <v xml:space="preserve"> </v>
      </c>
      <c r="AE27" s="15">
        <f t="shared" si="1"/>
        <v>0.87861143118864959</v>
      </c>
      <c r="AF27" s="15" t="str">
        <f t="shared" si="1"/>
        <v xml:space="preserve"> </v>
      </c>
      <c r="AG27" s="15" t="str">
        <f t="shared" si="1"/>
        <v xml:space="preserve"> </v>
      </c>
      <c r="AH27" s="15">
        <f t="shared" si="1"/>
        <v>0.20394999999999999</v>
      </c>
      <c r="AI27" s="15" t="str">
        <f t="shared" si="1"/>
        <v xml:space="preserve"> </v>
      </c>
      <c r="AJ27" s="15">
        <f t="shared" si="1"/>
        <v>0.20394999999999999</v>
      </c>
      <c r="AK27" s="15" t="str">
        <f t="shared" si="1"/>
        <v xml:space="preserve"> </v>
      </c>
      <c r="AL27" s="15" t="str">
        <f t="shared" si="1"/>
        <v xml:space="preserve"> </v>
      </c>
      <c r="AM27" s="15" t="str">
        <f t="shared" si="1"/>
        <v xml:space="preserve"> </v>
      </c>
      <c r="AN27" s="15" t="str">
        <f t="shared" si="1"/>
        <v xml:space="preserve"> </v>
      </c>
      <c r="AO27" s="15" t="str">
        <f t="shared" si="1"/>
        <v xml:space="preserve"> </v>
      </c>
    </row>
    <row r="28" spans="1:41" s="34" customFormat="1" ht="20.25" customHeight="1">
      <c r="A28" s="31">
        <v>14</v>
      </c>
      <c r="B28" s="32" t="s">
        <v>122</v>
      </c>
      <c r="C28" s="33">
        <f t="shared" si="5"/>
        <v>130619.676502</v>
      </c>
      <c r="D28" s="33">
        <v>135</v>
      </c>
      <c r="E28" s="33">
        <v>119644.846502</v>
      </c>
      <c r="F28" s="33"/>
      <c r="G28" s="33"/>
      <c r="H28" s="33">
        <f t="shared" si="6"/>
        <v>8894.1</v>
      </c>
      <c r="I28" s="33">
        <v>876</v>
      </c>
      <c r="J28" s="33">
        <v>8018.1</v>
      </c>
      <c r="K28" s="33">
        <f t="shared" si="7"/>
        <v>1945.73</v>
      </c>
      <c r="L28" s="33"/>
      <c r="M28" s="33">
        <v>1945.73</v>
      </c>
      <c r="N28" s="33"/>
      <c r="O28" s="33"/>
      <c r="P28" s="33">
        <f t="shared" si="8"/>
        <v>119489.92746399999</v>
      </c>
      <c r="Q28" s="33"/>
      <c r="R28" s="33">
        <v>117206.175264</v>
      </c>
      <c r="S28" s="33"/>
      <c r="T28" s="33"/>
      <c r="U28" s="33">
        <f t="shared" si="9"/>
        <v>452.93860000000001</v>
      </c>
      <c r="V28" s="33"/>
      <c r="W28" s="33">
        <v>452.93860000000001</v>
      </c>
      <c r="X28" s="33">
        <f t="shared" si="10"/>
        <v>1830.8136</v>
      </c>
      <c r="Y28" s="33"/>
      <c r="Z28" s="33">
        <v>1830.8136</v>
      </c>
      <c r="AA28" s="33"/>
      <c r="AB28" s="33"/>
      <c r="AC28" s="15">
        <f t="shared" si="3"/>
        <v>0.91479270707097793</v>
      </c>
      <c r="AD28" s="15">
        <f t="shared" si="3"/>
        <v>0</v>
      </c>
      <c r="AE28" s="15">
        <f t="shared" si="3"/>
        <v>0.97961741513071166</v>
      </c>
      <c r="AF28" s="15" t="str">
        <f t="shared" si="3"/>
        <v xml:space="preserve"> </v>
      </c>
      <c r="AG28" s="15" t="str">
        <f t="shared" si="3"/>
        <v xml:space="preserve"> </v>
      </c>
      <c r="AH28" s="15">
        <f t="shared" si="3"/>
        <v>5.0925737286515782E-2</v>
      </c>
      <c r="AI28" s="15">
        <f t="shared" si="3"/>
        <v>0</v>
      </c>
      <c r="AJ28" s="15">
        <f t="shared" si="3"/>
        <v>5.6489517466731518E-2</v>
      </c>
      <c r="AK28" s="15">
        <f t="shared" si="3"/>
        <v>0.94093918477897753</v>
      </c>
      <c r="AL28" s="15" t="str">
        <f t="shared" si="3"/>
        <v xml:space="preserve"> </v>
      </c>
      <c r="AM28" s="15">
        <f t="shared" si="3"/>
        <v>0.94093918477897753</v>
      </c>
      <c r="AN28" s="15" t="str">
        <f t="shared" si="3"/>
        <v xml:space="preserve"> </v>
      </c>
      <c r="AO28" s="15" t="str">
        <f t="shared" si="3"/>
        <v xml:space="preserve"> </v>
      </c>
    </row>
    <row r="29" spans="1:41" s="34" customFormat="1" ht="20.25" customHeight="1">
      <c r="A29" s="31">
        <v>15</v>
      </c>
      <c r="B29" s="32" t="s">
        <v>32</v>
      </c>
      <c r="C29" s="33">
        <f t="shared" si="5"/>
        <v>68185.664499000006</v>
      </c>
      <c r="D29" s="33">
        <v>209</v>
      </c>
      <c r="E29" s="33">
        <v>66488.664499000006</v>
      </c>
      <c r="F29" s="33"/>
      <c r="G29" s="33"/>
      <c r="H29" s="33">
        <f t="shared" si="6"/>
        <v>1488</v>
      </c>
      <c r="I29" s="33"/>
      <c r="J29" s="33">
        <v>1488</v>
      </c>
      <c r="K29" s="33">
        <f t="shared" si="7"/>
        <v>0</v>
      </c>
      <c r="L29" s="33"/>
      <c r="M29" s="33"/>
      <c r="N29" s="33"/>
      <c r="O29" s="33"/>
      <c r="P29" s="33">
        <f t="shared" si="8"/>
        <v>63763.346236999998</v>
      </c>
      <c r="Q29" s="33">
        <v>208.56809999999999</v>
      </c>
      <c r="R29" s="33">
        <v>63290.896567000003</v>
      </c>
      <c r="S29" s="33"/>
      <c r="T29" s="33"/>
      <c r="U29" s="33">
        <f t="shared" si="9"/>
        <v>263.88157000000001</v>
      </c>
      <c r="V29" s="33"/>
      <c r="W29" s="33">
        <v>263.88157000000001</v>
      </c>
      <c r="X29" s="33">
        <f t="shared" si="10"/>
        <v>0</v>
      </c>
      <c r="Y29" s="33"/>
      <c r="Z29" s="33"/>
      <c r="AA29" s="33"/>
      <c r="AB29" s="33"/>
      <c r="AC29" s="15">
        <f t="shared" si="3"/>
        <v>0.93514299091321662</v>
      </c>
      <c r="AD29" s="15">
        <f t="shared" si="3"/>
        <v>0.99793349282296639</v>
      </c>
      <c r="AE29" s="15">
        <f t="shared" si="3"/>
        <v>0.95190506598236613</v>
      </c>
      <c r="AF29" s="15" t="str">
        <f t="shared" si="3"/>
        <v xml:space="preserve"> </v>
      </c>
      <c r="AG29" s="15" t="str">
        <f t="shared" si="3"/>
        <v xml:space="preserve"> </v>
      </c>
      <c r="AH29" s="15">
        <f t="shared" si="3"/>
        <v>0.17733976478494623</v>
      </c>
      <c r="AI29" s="15" t="str">
        <f t="shared" si="3"/>
        <v xml:space="preserve"> </v>
      </c>
      <c r="AJ29" s="15">
        <f t="shared" si="3"/>
        <v>0.17733976478494623</v>
      </c>
      <c r="AK29" s="15" t="str">
        <f t="shared" si="3"/>
        <v xml:space="preserve"> </v>
      </c>
      <c r="AL29" s="15" t="str">
        <f t="shared" si="3"/>
        <v xml:space="preserve"> </v>
      </c>
      <c r="AM29" s="15" t="str">
        <f t="shared" si="3"/>
        <v xml:space="preserve"> </v>
      </c>
      <c r="AN29" s="15" t="str">
        <f t="shared" si="3"/>
        <v xml:space="preserve"> </v>
      </c>
      <c r="AO29" s="15" t="str">
        <f t="shared" si="3"/>
        <v xml:space="preserve"> </v>
      </c>
    </row>
    <row r="30" spans="1:41" s="34" customFormat="1" ht="20.25" customHeight="1">
      <c r="A30" s="31">
        <v>16</v>
      </c>
      <c r="B30" s="32" t="s">
        <v>23</v>
      </c>
      <c r="C30" s="33">
        <f t="shared" si="5"/>
        <v>60741.880719999994</v>
      </c>
      <c r="D30" s="33">
        <v>12280</v>
      </c>
      <c r="E30" s="33">
        <v>33517.625999999997</v>
      </c>
      <c r="F30" s="33"/>
      <c r="G30" s="33"/>
      <c r="H30" s="33">
        <f t="shared" si="6"/>
        <v>4.2547199999999998</v>
      </c>
      <c r="I30" s="33"/>
      <c r="J30" s="33">
        <v>4.2547199999999998</v>
      </c>
      <c r="K30" s="33">
        <f t="shared" si="7"/>
        <v>14940</v>
      </c>
      <c r="L30" s="33">
        <v>14940</v>
      </c>
      <c r="M30" s="33"/>
      <c r="N30" s="33"/>
      <c r="O30" s="33"/>
      <c r="P30" s="33">
        <f t="shared" si="8"/>
        <v>32479.211041999999</v>
      </c>
      <c r="Q30" s="33">
        <v>3778.9156800000001</v>
      </c>
      <c r="R30" s="33">
        <v>28699.523561999998</v>
      </c>
      <c r="S30" s="33"/>
      <c r="T30" s="33"/>
      <c r="U30" s="33">
        <f t="shared" si="9"/>
        <v>0.77180000000000004</v>
      </c>
      <c r="V30" s="33"/>
      <c r="W30" s="33">
        <v>0.77180000000000004</v>
      </c>
      <c r="X30" s="33">
        <f t="shared" si="10"/>
        <v>0</v>
      </c>
      <c r="Y30" s="33"/>
      <c r="Z30" s="33"/>
      <c r="AA30" s="33"/>
      <c r="AB30" s="33"/>
      <c r="AC30" s="15">
        <f t="shared" si="3"/>
        <v>0.5347086829879113</v>
      </c>
      <c r="AD30" s="15">
        <f t="shared" si="3"/>
        <v>0.30772928990228016</v>
      </c>
      <c r="AE30" s="15">
        <f t="shared" si="3"/>
        <v>0.85625167969831761</v>
      </c>
      <c r="AF30" s="15" t="str">
        <f t="shared" si="3"/>
        <v xml:space="preserve"> </v>
      </c>
      <c r="AG30" s="15" t="str">
        <f t="shared" si="3"/>
        <v xml:space="preserve"> </v>
      </c>
      <c r="AH30" s="15">
        <f t="shared" si="3"/>
        <v>0.18139854091456079</v>
      </c>
      <c r="AI30" s="15" t="str">
        <f t="shared" si="3"/>
        <v xml:space="preserve"> </v>
      </c>
      <c r="AJ30" s="15">
        <f t="shared" si="3"/>
        <v>0.18139854091456079</v>
      </c>
      <c r="AK30" s="15">
        <f t="shared" si="3"/>
        <v>0</v>
      </c>
      <c r="AL30" s="15">
        <f t="shared" si="3"/>
        <v>0</v>
      </c>
      <c r="AM30" s="15" t="str">
        <f t="shared" si="3"/>
        <v xml:space="preserve"> </v>
      </c>
      <c r="AN30" s="15" t="str">
        <f t="shared" si="3"/>
        <v xml:space="preserve"> </v>
      </c>
      <c r="AO30" s="15" t="str">
        <f t="shared" si="3"/>
        <v xml:space="preserve"> </v>
      </c>
    </row>
    <row r="31" spans="1:41" s="34" customFormat="1" ht="20.25" customHeight="1">
      <c r="A31" s="31">
        <v>17</v>
      </c>
      <c r="B31" s="32" t="s">
        <v>22</v>
      </c>
      <c r="C31" s="33">
        <f t="shared" si="5"/>
        <v>87693.119999999995</v>
      </c>
      <c r="D31" s="33">
        <v>51308</v>
      </c>
      <c r="E31" s="33">
        <v>29160.12</v>
      </c>
      <c r="F31" s="33"/>
      <c r="G31" s="33"/>
      <c r="H31" s="33">
        <f t="shared" si="6"/>
        <v>7225</v>
      </c>
      <c r="I31" s="33"/>
      <c r="J31" s="33">
        <v>7225</v>
      </c>
      <c r="K31" s="33">
        <f t="shared" si="7"/>
        <v>0</v>
      </c>
      <c r="L31" s="33"/>
      <c r="M31" s="33"/>
      <c r="N31" s="33"/>
      <c r="O31" s="33"/>
      <c r="P31" s="33">
        <f t="shared" si="8"/>
        <v>86847.071630000006</v>
      </c>
      <c r="Q31" s="33">
        <v>51004.947669000008</v>
      </c>
      <c r="R31" s="33">
        <v>28745.541260999998</v>
      </c>
      <c r="S31" s="33"/>
      <c r="T31" s="33"/>
      <c r="U31" s="33">
        <f t="shared" si="9"/>
        <v>7096.5826999999999</v>
      </c>
      <c r="V31" s="33"/>
      <c r="W31" s="33">
        <v>7096.5826999999999</v>
      </c>
      <c r="X31" s="33">
        <f t="shared" si="10"/>
        <v>0</v>
      </c>
      <c r="Y31" s="33"/>
      <c r="Z31" s="33"/>
      <c r="AA31" s="33"/>
      <c r="AB31" s="33"/>
      <c r="AC31" s="15">
        <f t="shared" si="3"/>
        <v>0.99035216936060677</v>
      </c>
      <c r="AD31" s="15">
        <f t="shared" si="3"/>
        <v>0.99409346825056533</v>
      </c>
      <c r="AE31" s="15">
        <f t="shared" si="3"/>
        <v>0.98578268062682872</v>
      </c>
      <c r="AF31" s="15" t="str">
        <f t="shared" si="3"/>
        <v xml:space="preserve"> </v>
      </c>
      <c r="AG31" s="15" t="str">
        <f t="shared" si="3"/>
        <v xml:space="preserve"> </v>
      </c>
      <c r="AH31" s="15">
        <f t="shared" si="3"/>
        <v>0.98222597923875432</v>
      </c>
      <c r="AI31" s="15" t="str">
        <f t="shared" si="3"/>
        <v xml:space="preserve"> </v>
      </c>
      <c r="AJ31" s="15">
        <f t="shared" si="3"/>
        <v>0.98222597923875432</v>
      </c>
      <c r="AK31" s="15" t="str">
        <f t="shared" si="3"/>
        <v xml:space="preserve"> </v>
      </c>
      <c r="AL31" s="15" t="str">
        <f t="shared" si="3"/>
        <v xml:space="preserve"> </v>
      </c>
      <c r="AM31" s="15" t="str">
        <f t="shared" si="3"/>
        <v xml:space="preserve"> </v>
      </c>
      <c r="AN31" s="15" t="str">
        <f t="shared" si="3"/>
        <v xml:space="preserve"> </v>
      </c>
      <c r="AO31" s="15" t="str">
        <f t="shared" si="3"/>
        <v xml:space="preserve"> </v>
      </c>
    </row>
    <row r="32" spans="1:41" s="34" customFormat="1" ht="15.75" customHeight="1">
      <c r="A32" s="31">
        <v>18</v>
      </c>
      <c r="B32" s="32" t="s">
        <v>33</v>
      </c>
      <c r="C32" s="33">
        <f t="shared" si="5"/>
        <v>66184.703280000002</v>
      </c>
      <c r="D32" s="33">
        <v>7800</v>
      </c>
      <c r="E32" s="33">
        <v>57314.723001999999</v>
      </c>
      <c r="F32" s="33"/>
      <c r="G32" s="33"/>
      <c r="H32" s="33">
        <f t="shared" si="6"/>
        <v>475.10165000000001</v>
      </c>
      <c r="I32" s="33"/>
      <c r="J32" s="33">
        <v>475.10165000000001</v>
      </c>
      <c r="K32" s="33">
        <f t="shared" si="7"/>
        <v>594.87862800000005</v>
      </c>
      <c r="L32" s="33"/>
      <c r="M32" s="33">
        <v>594.87862800000005</v>
      </c>
      <c r="N32" s="33"/>
      <c r="O32" s="33"/>
      <c r="P32" s="33">
        <f t="shared" si="8"/>
        <v>62824.416322999998</v>
      </c>
      <c r="Q32" s="33">
        <v>7788.4782610000002</v>
      </c>
      <c r="R32" s="33">
        <v>54079.576602000001</v>
      </c>
      <c r="S32" s="33"/>
      <c r="T32" s="33"/>
      <c r="U32" s="33">
        <f t="shared" si="9"/>
        <v>441.19296000000003</v>
      </c>
      <c r="V32" s="33"/>
      <c r="W32" s="33">
        <v>441.19296000000003</v>
      </c>
      <c r="X32" s="33">
        <f t="shared" si="10"/>
        <v>515.16849999999999</v>
      </c>
      <c r="Y32" s="33"/>
      <c r="Z32" s="33">
        <v>515.16849999999999</v>
      </c>
      <c r="AA32" s="33"/>
      <c r="AB32" s="33"/>
      <c r="AC32" s="15">
        <f t="shared" si="3"/>
        <v>0.94922864664386231</v>
      </c>
      <c r="AD32" s="15">
        <f t="shared" si="3"/>
        <v>0.99852285397435903</v>
      </c>
      <c r="AE32" s="15">
        <f t="shared" si="3"/>
        <v>0.943554705832093</v>
      </c>
      <c r="AF32" s="15" t="str">
        <f t="shared" si="3"/>
        <v xml:space="preserve"> </v>
      </c>
      <c r="AG32" s="15" t="str">
        <f t="shared" si="3"/>
        <v xml:space="preserve"> </v>
      </c>
      <c r="AH32" s="15">
        <f t="shared" si="3"/>
        <v>0.92862855769917874</v>
      </c>
      <c r="AI32" s="15" t="str">
        <f t="shared" si="3"/>
        <v xml:space="preserve"> </v>
      </c>
      <c r="AJ32" s="15">
        <f t="shared" si="3"/>
        <v>0.92862855769917874</v>
      </c>
      <c r="AK32" s="15">
        <f t="shared" si="3"/>
        <v>0.86600606535825986</v>
      </c>
      <c r="AL32" s="15" t="str">
        <f t="shared" si="3"/>
        <v xml:space="preserve"> </v>
      </c>
      <c r="AM32" s="15">
        <f t="shared" si="3"/>
        <v>0.86600606535825986</v>
      </c>
      <c r="AN32" s="15" t="str">
        <f t="shared" si="3"/>
        <v xml:space="preserve"> </v>
      </c>
      <c r="AO32" s="15" t="str">
        <f t="shared" si="3"/>
        <v xml:space="preserve"> </v>
      </c>
    </row>
    <row r="33" spans="1:41" s="34" customFormat="1" ht="15.75" customHeight="1">
      <c r="A33" s="31">
        <v>19</v>
      </c>
      <c r="B33" s="32" t="s">
        <v>77</v>
      </c>
      <c r="C33" s="33">
        <f t="shared" si="5"/>
        <v>6616.25</v>
      </c>
      <c r="D33" s="33"/>
      <c r="E33" s="33">
        <v>6616.25</v>
      </c>
      <c r="F33" s="33"/>
      <c r="G33" s="33"/>
      <c r="H33" s="33">
        <f t="shared" si="6"/>
        <v>0</v>
      </c>
      <c r="I33" s="33"/>
      <c r="J33" s="33"/>
      <c r="K33" s="33">
        <f t="shared" si="7"/>
        <v>0</v>
      </c>
      <c r="L33" s="33"/>
      <c r="M33" s="33"/>
      <c r="N33" s="33"/>
      <c r="O33" s="33"/>
      <c r="P33" s="33">
        <f t="shared" si="8"/>
        <v>6584.4150800000007</v>
      </c>
      <c r="Q33" s="33"/>
      <c r="R33" s="33">
        <v>6584.4150800000007</v>
      </c>
      <c r="S33" s="33"/>
      <c r="T33" s="33"/>
      <c r="U33" s="33">
        <f t="shared" si="9"/>
        <v>0</v>
      </c>
      <c r="V33" s="33"/>
      <c r="W33" s="33"/>
      <c r="X33" s="33">
        <f t="shared" si="10"/>
        <v>0</v>
      </c>
      <c r="Y33" s="33"/>
      <c r="Z33" s="33"/>
      <c r="AA33" s="33"/>
      <c r="AB33" s="33"/>
      <c r="AC33" s="15">
        <f t="shared" si="3"/>
        <v>0.99518837407897232</v>
      </c>
      <c r="AD33" s="15" t="str">
        <f t="shared" si="3"/>
        <v xml:space="preserve"> </v>
      </c>
      <c r="AE33" s="15">
        <f t="shared" si="3"/>
        <v>0.99518837407897232</v>
      </c>
      <c r="AF33" s="15" t="str">
        <f t="shared" si="3"/>
        <v xml:space="preserve"> </v>
      </c>
      <c r="AG33" s="15" t="str">
        <f t="shared" si="3"/>
        <v xml:space="preserve"> </v>
      </c>
      <c r="AH33" s="15" t="str">
        <f t="shared" si="3"/>
        <v xml:space="preserve"> </v>
      </c>
      <c r="AI33" s="15" t="str">
        <f t="shared" si="3"/>
        <v xml:space="preserve"> </v>
      </c>
      <c r="AJ33" s="15" t="str">
        <f t="shared" si="3"/>
        <v xml:space="preserve"> </v>
      </c>
      <c r="AK33" s="15" t="str">
        <f t="shared" si="3"/>
        <v xml:space="preserve"> </v>
      </c>
      <c r="AL33" s="15" t="str">
        <f t="shared" si="3"/>
        <v xml:space="preserve"> </v>
      </c>
      <c r="AM33" s="15" t="str">
        <f t="shared" si="3"/>
        <v xml:space="preserve"> </v>
      </c>
      <c r="AN33" s="15" t="str">
        <f t="shared" si="3"/>
        <v xml:space="preserve"> </v>
      </c>
      <c r="AO33" s="15" t="str">
        <f t="shared" si="3"/>
        <v xml:space="preserve"> </v>
      </c>
    </row>
    <row r="34" spans="1:41" s="34" customFormat="1" ht="15.75" customHeight="1">
      <c r="A34" s="31">
        <v>20</v>
      </c>
      <c r="B34" s="32" t="s">
        <v>78</v>
      </c>
      <c r="C34" s="33">
        <f t="shared" si="5"/>
        <v>56108.596178</v>
      </c>
      <c r="D34" s="33">
        <v>10000</v>
      </c>
      <c r="E34" s="33">
        <v>45830.596178</v>
      </c>
      <c r="F34" s="33"/>
      <c r="G34" s="33"/>
      <c r="H34" s="33">
        <f t="shared" si="6"/>
        <v>278</v>
      </c>
      <c r="I34" s="33"/>
      <c r="J34" s="33">
        <v>278</v>
      </c>
      <c r="K34" s="33">
        <f t="shared" si="7"/>
        <v>0</v>
      </c>
      <c r="L34" s="33">
        <v>0</v>
      </c>
      <c r="M34" s="33"/>
      <c r="N34" s="33"/>
      <c r="O34" s="33"/>
      <c r="P34" s="33">
        <f t="shared" si="8"/>
        <v>52993.447514</v>
      </c>
      <c r="Q34" s="33">
        <v>6858.2352609999998</v>
      </c>
      <c r="R34" s="33">
        <v>45829.504753000001</v>
      </c>
      <c r="S34" s="33"/>
      <c r="T34" s="33"/>
      <c r="U34" s="33">
        <f t="shared" si="9"/>
        <v>278</v>
      </c>
      <c r="V34" s="33"/>
      <c r="W34" s="33">
        <v>278</v>
      </c>
      <c r="X34" s="33">
        <f t="shared" si="10"/>
        <v>27.7075</v>
      </c>
      <c r="Y34" s="33">
        <v>27.7075</v>
      </c>
      <c r="Z34" s="33"/>
      <c r="AA34" s="33"/>
      <c r="AB34" s="33"/>
      <c r="AC34" s="15">
        <f t="shared" si="3"/>
        <v>0.94448001061873943</v>
      </c>
      <c r="AD34" s="15">
        <f t="shared" si="3"/>
        <v>0.68582352609999997</v>
      </c>
      <c r="AE34" s="15">
        <f t="shared" si="3"/>
        <v>0.99997618566872315</v>
      </c>
      <c r="AF34" s="15" t="str">
        <f t="shared" si="3"/>
        <v xml:space="preserve"> </v>
      </c>
      <c r="AG34" s="15" t="str">
        <f t="shared" si="3"/>
        <v xml:space="preserve"> </v>
      </c>
      <c r="AH34" s="15">
        <f t="shared" si="3"/>
        <v>1</v>
      </c>
      <c r="AI34" s="15" t="str">
        <f t="shared" si="3"/>
        <v xml:space="preserve"> </v>
      </c>
      <c r="AJ34" s="15">
        <f t="shared" si="3"/>
        <v>1</v>
      </c>
      <c r="AK34" s="15" t="str">
        <f t="shared" si="3"/>
        <v xml:space="preserve"> </v>
      </c>
      <c r="AL34" s="15" t="str">
        <f t="shared" si="3"/>
        <v xml:space="preserve"> </v>
      </c>
      <c r="AM34" s="15" t="str">
        <f t="shared" si="3"/>
        <v xml:space="preserve"> </v>
      </c>
      <c r="AN34" s="15" t="str">
        <f t="shared" si="3"/>
        <v xml:space="preserve"> </v>
      </c>
      <c r="AO34" s="15" t="str">
        <f t="shared" si="3"/>
        <v xml:space="preserve"> </v>
      </c>
    </row>
    <row r="35" spans="1:41" s="34" customFormat="1" ht="15.75" customHeight="1">
      <c r="A35" s="31">
        <v>21</v>
      </c>
      <c r="B35" s="32" t="s">
        <v>79</v>
      </c>
      <c r="C35" s="33">
        <f t="shared" si="5"/>
        <v>3893.7285900000002</v>
      </c>
      <c r="D35" s="33"/>
      <c r="E35" s="33">
        <v>2903.5</v>
      </c>
      <c r="F35" s="33"/>
      <c r="G35" s="33"/>
      <c r="H35" s="33">
        <f t="shared" si="6"/>
        <v>990.22859000000005</v>
      </c>
      <c r="I35" s="33"/>
      <c r="J35" s="33">
        <v>990.22859000000005</v>
      </c>
      <c r="K35" s="33">
        <f t="shared" si="7"/>
        <v>0</v>
      </c>
      <c r="L35" s="33"/>
      <c r="M35" s="33"/>
      <c r="N35" s="33"/>
      <c r="O35" s="33"/>
      <c r="P35" s="33">
        <f t="shared" si="8"/>
        <v>3660.3127009999998</v>
      </c>
      <c r="Q35" s="33"/>
      <c r="R35" s="33">
        <v>2711.2269449999999</v>
      </c>
      <c r="S35" s="33"/>
      <c r="T35" s="33"/>
      <c r="U35" s="33">
        <f t="shared" si="9"/>
        <v>949.08575599999995</v>
      </c>
      <c r="V35" s="33"/>
      <c r="W35" s="33">
        <v>949.08575599999995</v>
      </c>
      <c r="X35" s="33">
        <f t="shared" si="10"/>
        <v>0</v>
      </c>
      <c r="Y35" s="33"/>
      <c r="Z35" s="33"/>
      <c r="AA35" s="33"/>
      <c r="AB35" s="33"/>
      <c r="AC35" s="15">
        <f t="shared" si="3"/>
        <v>0.94005337464982364</v>
      </c>
      <c r="AD35" s="15" t="str">
        <f t="shared" si="3"/>
        <v xml:space="preserve"> </v>
      </c>
      <c r="AE35" s="15">
        <f t="shared" si="3"/>
        <v>0.93377886860685377</v>
      </c>
      <c r="AF35" s="15" t="str">
        <f t="shared" si="3"/>
        <v xml:space="preserve"> </v>
      </c>
      <c r="AG35" s="15" t="str">
        <f t="shared" si="3"/>
        <v xml:space="preserve"> </v>
      </c>
      <c r="AH35" s="15">
        <f t="shared" si="3"/>
        <v>0.95845117539981339</v>
      </c>
      <c r="AI35" s="15" t="str">
        <f t="shared" si="3"/>
        <v xml:space="preserve"> </v>
      </c>
      <c r="AJ35" s="15">
        <f t="shared" si="3"/>
        <v>0.95845117539981339</v>
      </c>
      <c r="AK35" s="15" t="str">
        <f t="shared" si="3"/>
        <v xml:space="preserve"> </v>
      </c>
      <c r="AL35" s="15" t="str">
        <f t="shared" si="3"/>
        <v xml:space="preserve"> </v>
      </c>
      <c r="AM35" s="15" t="str">
        <f t="shared" si="3"/>
        <v xml:space="preserve"> </v>
      </c>
      <c r="AN35" s="15" t="str">
        <f t="shared" si="3"/>
        <v xml:space="preserve"> </v>
      </c>
      <c r="AO35" s="15" t="str">
        <f t="shared" si="3"/>
        <v xml:space="preserve"> </v>
      </c>
    </row>
    <row r="36" spans="1:41" s="34" customFormat="1" ht="15.75" customHeight="1">
      <c r="A36" s="31">
        <v>22</v>
      </c>
      <c r="B36" s="32" t="s">
        <v>80</v>
      </c>
      <c r="C36" s="33">
        <f t="shared" ref="C36" si="11">SUM(D36:H36)+K36+SUM(N36:O36)</f>
        <v>5401.7</v>
      </c>
      <c r="D36" s="33"/>
      <c r="E36" s="33">
        <v>5351.7</v>
      </c>
      <c r="F36" s="33"/>
      <c r="G36" s="33"/>
      <c r="H36" s="33">
        <f t="shared" si="6"/>
        <v>50</v>
      </c>
      <c r="I36" s="33"/>
      <c r="J36" s="33">
        <v>50</v>
      </c>
      <c r="K36" s="33">
        <f t="shared" si="7"/>
        <v>0</v>
      </c>
      <c r="L36" s="33"/>
      <c r="M36" s="33"/>
      <c r="N36" s="33"/>
      <c r="O36" s="33"/>
      <c r="P36" s="33">
        <f t="shared" ref="P36" si="12">SUM(Q36:U36)+X36+SUM(AA36:AB36)</f>
        <v>5296.5406499999999</v>
      </c>
      <c r="Q36" s="33"/>
      <c r="R36" s="33">
        <v>5246.5406499999999</v>
      </c>
      <c r="S36" s="33"/>
      <c r="T36" s="33"/>
      <c r="U36" s="33">
        <f t="shared" si="9"/>
        <v>50</v>
      </c>
      <c r="V36" s="33"/>
      <c r="W36" s="33">
        <v>50</v>
      </c>
      <c r="X36" s="33">
        <f t="shared" si="10"/>
        <v>0</v>
      </c>
      <c r="Y36" s="33"/>
      <c r="Z36" s="33"/>
      <c r="AA36" s="33"/>
      <c r="AB36" s="33"/>
      <c r="AC36" s="15">
        <f t="shared" si="3"/>
        <v>0.98053217505600088</v>
      </c>
      <c r="AD36" s="15" t="str">
        <f t="shared" si="3"/>
        <v xml:space="preserve"> </v>
      </c>
      <c r="AE36" s="15">
        <f t="shared" si="3"/>
        <v>0.9803502905618775</v>
      </c>
      <c r="AF36" s="15" t="str">
        <f t="shared" si="3"/>
        <v xml:space="preserve"> </v>
      </c>
      <c r="AG36" s="15" t="str">
        <f t="shared" si="3"/>
        <v xml:space="preserve"> </v>
      </c>
      <c r="AH36" s="15">
        <f t="shared" si="3"/>
        <v>1</v>
      </c>
      <c r="AI36" s="15" t="str">
        <f t="shared" si="3"/>
        <v xml:space="preserve"> </v>
      </c>
      <c r="AJ36" s="15">
        <f t="shared" si="3"/>
        <v>1</v>
      </c>
      <c r="AK36" s="15" t="str">
        <f t="shared" si="3"/>
        <v xml:space="preserve"> </v>
      </c>
      <c r="AL36" s="15" t="str">
        <f t="shared" si="3"/>
        <v xml:space="preserve"> </v>
      </c>
      <c r="AM36" s="15" t="str">
        <f t="shared" si="3"/>
        <v xml:space="preserve"> </v>
      </c>
      <c r="AN36" s="15" t="str">
        <f t="shared" si="3"/>
        <v xml:space="preserve"> </v>
      </c>
      <c r="AO36" s="15" t="str">
        <f t="shared" si="3"/>
        <v xml:space="preserve"> </v>
      </c>
    </row>
    <row r="37" spans="1:41" s="34" customFormat="1" ht="15.75" customHeight="1">
      <c r="A37" s="31">
        <v>23</v>
      </c>
      <c r="B37" s="32" t="s">
        <v>34</v>
      </c>
      <c r="C37" s="33">
        <f t="shared" si="5"/>
        <v>9026.7022969999998</v>
      </c>
      <c r="D37" s="33"/>
      <c r="E37" s="33">
        <v>8906.7022969999998</v>
      </c>
      <c r="F37" s="33"/>
      <c r="G37" s="33"/>
      <c r="H37" s="33">
        <f t="shared" si="6"/>
        <v>120</v>
      </c>
      <c r="I37" s="33"/>
      <c r="J37" s="33">
        <v>120</v>
      </c>
      <c r="K37" s="33">
        <f t="shared" si="7"/>
        <v>0</v>
      </c>
      <c r="L37" s="33"/>
      <c r="M37" s="33"/>
      <c r="N37" s="33"/>
      <c r="O37" s="33"/>
      <c r="P37" s="33">
        <f t="shared" ref="P37:P58" si="13">SUM(Q37:U37)+X37+SUM(AA37:AB37)</f>
        <v>8884.4797399999989</v>
      </c>
      <c r="Q37" s="33"/>
      <c r="R37" s="33">
        <v>8764.4797399999989</v>
      </c>
      <c r="S37" s="33"/>
      <c r="T37" s="33"/>
      <c r="U37" s="33">
        <f t="shared" si="9"/>
        <v>120</v>
      </c>
      <c r="V37" s="33"/>
      <c r="W37" s="33">
        <v>120</v>
      </c>
      <c r="X37" s="33">
        <f t="shared" si="10"/>
        <v>0</v>
      </c>
      <c r="Y37" s="33"/>
      <c r="Z37" s="33"/>
      <c r="AA37" s="33"/>
      <c r="AB37" s="33"/>
      <c r="AC37" s="15">
        <f t="shared" si="3"/>
        <v>0.98424423977654962</v>
      </c>
      <c r="AD37" s="15" t="str">
        <f t="shared" si="3"/>
        <v xml:space="preserve"> </v>
      </c>
      <c r="AE37" s="15">
        <f t="shared" si="3"/>
        <v>0.98403196241914304</v>
      </c>
      <c r="AF37" s="15" t="str">
        <f t="shared" si="3"/>
        <v xml:space="preserve"> </v>
      </c>
      <c r="AG37" s="15" t="str">
        <f t="shared" si="3"/>
        <v xml:space="preserve"> </v>
      </c>
      <c r="AH37" s="15">
        <f t="shared" si="3"/>
        <v>1</v>
      </c>
      <c r="AI37" s="15" t="str">
        <f t="shared" si="3"/>
        <v xml:space="preserve"> </v>
      </c>
      <c r="AJ37" s="15">
        <f t="shared" si="3"/>
        <v>1</v>
      </c>
      <c r="AK37" s="15" t="str">
        <f t="shared" si="3"/>
        <v xml:space="preserve"> </v>
      </c>
      <c r="AL37" s="15" t="str">
        <f t="shared" si="3"/>
        <v xml:space="preserve"> </v>
      </c>
      <c r="AM37" s="15" t="str">
        <f t="shared" si="3"/>
        <v xml:space="preserve"> </v>
      </c>
      <c r="AN37" s="15" t="str">
        <f t="shared" si="3"/>
        <v xml:space="preserve"> </v>
      </c>
      <c r="AO37" s="15" t="str">
        <f t="shared" si="3"/>
        <v xml:space="preserve"> </v>
      </c>
    </row>
    <row r="38" spans="1:41" s="34" customFormat="1" ht="15.75" customHeight="1">
      <c r="A38" s="31">
        <v>24</v>
      </c>
      <c r="B38" s="32" t="s">
        <v>35</v>
      </c>
      <c r="C38" s="33">
        <f t="shared" si="5"/>
        <v>3813.0739199999998</v>
      </c>
      <c r="D38" s="33"/>
      <c r="E38" s="33">
        <v>3768.0739199999998</v>
      </c>
      <c r="F38" s="33"/>
      <c r="G38" s="33"/>
      <c r="H38" s="33">
        <f t="shared" si="6"/>
        <v>45</v>
      </c>
      <c r="I38" s="33"/>
      <c r="J38" s="33">
        <v>45</v>
      </c>
      <c r="K38" s="33">
        <f t="shared" si="7"/>
        <v>0</v>
      </c>
      <c r="L38" s="33"/>
      <c r="M38" s="33"/>
      <c r="N38" s="33"/>
      <c r="O38" s="33"/>
      <c r="P38" s="33">
        <f t="shared" si="13"/>
        <v>3796.9936500000003</v>
      </c>
      <c r="Q38" s="33"/>
      <c r="R38" s="33">
        <v>3752.1990500000002</v>
      </c>
      <c r="S38" s="33"/>
      <c r="T38" s="33"/>
      <c r="U38" s="33">
        <f t="shared" si="9"/>
        <v>44.794600000000003</v>
      </c>
      <c r="V38" s="33"/>
      <c r="W38" s="33">
        <v>44.794600000000003</v>
      </c>
      <c r="X38" s="33">
        <f t="shared" si="10"/>
        <v>0</v>
      </c>
      <c r="Y38" s="33"/>
      <c r="Z38" s="33"/>
      <c r="AA38" s="33"/>
      <c r="AB38" s="33"/>
      <c r="AC38" s="15">
        <f t="shared" si="3"/>
        <v>0.99578285909547759</v>
      </c>
      <c r="AD38" s="15" t="str">
        <f t="shared" si="3"/>
        <v xml:space="preserve"> </v>
      </c>
      <c r="AE38" s="15">
        <f t="shared" si="3"/>
        <v>0.99578700674746856</v>
      </c>
      <c r="AF38" s="15" t="str">
        <f t="shared" si="3"/>
        <v xml:space="preserve"> </v>
      </c>
      <c r="AG38" s="15" t="str">
        <f t="shared" si="3"/>
        <v xml:space="preserve"> </v>
      </c>
      <c r="AH38" s="15">
        <f t="shared" si="3"/>
        <v>0.99543555555555563</v>
      </c>
      <c r="AI38" s="15" t="str">
        <f t="shared" si="3"/>
        <v xml:space="preserve"> </v>
      </c>
      <c r="AJ38" s="15">
        <f t="shared" si="3"/>
        <v>0.99543555555555563</v>
      </c>
      <c r="AK38" s="15" t="str">
        <f t="shared" si="3"/>
        <v xml:space="preserve"> </v>
      </c>
      <c r="AL38" s="15" t="str">
        <f t="shared" si="3"/>
        <v xml:space="preserve"> </v>
      </c>
      <c r="AM38" s="15" t="str">
        <f t="shared" si="3"/>
        <v xml:space="preserve"> </v>
      </c>
      <c r="AN38" s="15" t="str">
        <f t="shared" si="3"/>
        <v xml:space="preserve"> </v>
      </c>
      <c r="AO38" s="15" t="str">
        <f t="shared" si="3"/>
        <v xml:space="preserve"> </v>
      </c>
    </row>
    <row r="39" spans="1:41" s="34" customFormat="1" ht="15" customHeight="1">
      <c r="A39" s="31">
        <v>25</v>
      </c>
      <c r="B39" s="32" t="s">
        <v>81</v>
      </c>
      <c r="C39" s="33">
        <f t="shared" si="5"/>
        <v>3985.2919999999999</v>
      </c>
      <c r="D39" s="33"/>
      <c r="E39" s="33">
        <v>3933.2919999999999</v>
      </c>
      <c r="F39" s="33"/>
      <c r="G39" s="33"/>
      <c r="H39" s="33">
        <f t="shared" si="6"/>
        <v>52</v>
      </c>
      <c r="I39" s="33"/>
      <c r="J39" s="33">
        <v>52</v>
      </c>
      <c r="K39" s="33">
        <f t="shared" si="7"/>
        <v>0</v>
      </c>
      <c r="L39" s="33"/>
      <c r="M39" s="33"/>
      <c r="N39" s="33"/>
      <c r="O39" s="33"/>
      <c r="P39" s="33">
        <f t="shared" si="13"/>
        <v>3802.7709399999999</v>
      </c>
      <c r="Q39" s="33"/>
      <c r="R39" s="33">
        <v>3750.7709399999999</v>
      </c>
      <c r="S39" s="33"/>
      <c r="T39" s="33"/>
      <c r="U39" s="33">
        <f t="shared" si="9"/>
        <v>52</v>
      </c>
      <c r="V39" s="33"/>
      <c r="W39" s="33">
        <v>52</v>
      </c>
      <c r="X39" s="33">
        <f t="shared" si="10"/>
        <v>0</v>
      </c>
      <c r="Y39" s="33"/>
      <c r="Z39" s="33"/>
      <c r="AA39" s="33"/>
      <c r="AB39" s="33"/>
      <c r="AC39" s="15">
        <f t="shared" si="3"/>
        <v>0.95420133330255352</v>
      </c>
      <c r="AD39" s="15" t="str">
        <f t="shared" si="3"/>
        <v xml:space="preserve"> </v>
      </c>
      <c r="AE39" s="15">
        <f t="shared" si="3"/>
        <v>0.95359585304116756</v>
      </c>
      <c r="AF39" s="15" t="str">
        <f t="shared" si="3"/>
        <v xml:space="preserve"> </v>
      </c>
      <c r="AG39" s="15" t="str">
        <f t="shared" si="3"/>
        <v xml:space="preserve"> </v>
      </c>
      <c r="AH39" s="15">
        <f t="shared" si="3"/>
        <v>1</v>
      </c>
      <c r="AI39" s="15" t="str">
        <f t="shared" si="3"/>
        <v xml:space="preserve"> </v>
      </c>
      <c r="AJ39" s="15">
        <f t="shared" si="3"/>
        <v>1</v>
      </c>
      <c r="AK39" s="15" t="str">
        <f t="shared" si="3"/>
        <v xml:space="preserve"> </v>
      </c>
      <c r="AL39" s="15" t="str">
        <f t="shared" si="3"/>
        <v xml:space="preserve"> </v>
      </c>
      <c r="AM39" s="15" t="str">
        <f t="shared" si="3"/>
        <v xml:space="preserve"> </v>
      </c>
      <c r="AN39" s="15" t="str">
        <f t="shared" si="3"/>
        <v xml:space="preserve"> </v>
      </c>
      <c r="AO39" s="15" t="str">
        <f t="shared" si="3"/>
        <v xml:space="preserve"> </v>
      </c>
    </row>
    <row r="40" spans="1:41" s="34" customFormat="1" ht="15" customHeight="1">
      <c r="A40" s="31">
        <v>26</v>
      </c>
      <c r="B40" s="32" t="s">
        <v>82</v>
      </c>
      <c r="C40" s="33">
        <f t="shared" si="5"/>
        <v>2935.281336</v>
      </c>
      <c r="D40" s="33"/>
      <c r="E40" s="33">
        <v>2935.281336</v>
      </c>
      <c r="F40" s="33"/>
      <c r="G40" s="33"/>
      <c r="H40" s="33">
        <f t="shared" si="6"/>
        <v>0</v>
      </c>
      <c r="I40" s="33"/>
      <c r="J40" s="33"/>
      <c r="K40" s="33">
        <f t="shared" si="7"/>
        <v>0</v>
      </c>
      <c r="L40" s="33"/>
      <c r="M40" s="33"/>
      <c r="N40" s="33"/>
      <c r="O40" s="33"/>
      <c r="P40" s="33">
        <f t="shared" si="13"/>
        <v>2925.0251659999999</v>
      </c>
      <c r="Q40" s="33"/>
      <c r="R40" s="33">
        <v>2925.0251659999999</v>
      </c>
      <c r="S40" s="33"/>
      <c r="T40" s="33"/>
      <c r="U40" s="33">
        <f t="shared" si="9"/>
        <v>0</v>
      </c>
      <c r="V40" s="33"/>
      <c r="W40" s="33"/>
      <c r="X40" s="33">
        <f t="shared" si="10"/>
        <v>0</v>
      </c>
      <c r="Y40" s="33"/>
      <c r="Z40" s="33"/>
      <c r="AA40" s="33"/>
      <c r="AB40" s="33"/>
      <c r="AC40" s="15">
        <f t="shared" si="3"/>
        <v>0.99650589881310103</v>
      </c>
      <c r="AD40" s="15" t="str">
        <f t="shared" si="3"/>
        <v xml:space="preserve"> </v>
      </c>
      <c r="AE40" s="15">
        <f t="shared" si="3"/>
        <v>0.99650589881310103</v>
      </c>
      <c r="AF40" s="15" t="str">
        <f t="shared" si="3"/>
        <v xml:space="preserve"> </v>
      </c>
      <c r="AG40" s="15" t="str">
        <f t="shared" si="3"/>
        <v xml:space="preserve"> </v>
      </c>
      <c r="AH40" s="15" t="str">
        <f t="shared" si="3"/>
        <v xml:space="preserve"> </v>
      </c>
      <c r="AI40" s="15" t="str">
        <f t="shared" si="3"/>
        <v xml:space="preserve"> </v>
      </c>
      <c r="AJ40" s="15" t="str">
        <f t="shared" si="3"/>
        <v xml:space="preserve"> </v>
      </c>
      <c r="AK40" s="15" t="str">
        <f t="shared" si="3"/>
        <v xml:space="preserve"> </v>
      </c>
      <c r="AL40" s="15" t="str">
        <f t="shared" si="3"/>
        <v xml:space="preserve"> </v>
      </c>
      <c r="AM40" s="15" t="str">
        <f t="shared" si="3"/>
        <v xml:space="preserve"> </v>
      </c>
      <c r="AN40" s="15" t="str">
        <f t="shared" si="3"/>
        <v xml:space="preserve"> </v>
      </c>
      <c r="AO40" s="15" t="str">
        <f t="shared" si="3"/>
        <v xml:space="preserve"> </v>
      </c>
    </row>
    <row r="41" spans="1:41" s="34" customFormat="1" ht="15" customHeight="1">
      <c r="A41" s="31">
        <v>27</v>
      </c>
      <c r="B41" s="32" t="s">
        <v>83</v>
      </c>
      <c r="C41" s="33">
        <f t="shared" si="5"/>
        <v>1038.5999999999999</v>
      </c>
      <c r="D41" s="33"/>
      <c r="E41" s="33">
        <v>996.6</v>
      </c>
      <c r="F41" s="33"/>
      <c r="G41" s="33"/>
      <c r="H41" s="33">
        <f t="shared" si="6"/>
        <v>42</v>
      </c>
      <c r="I41" s="33"/>
      <c r="J41" s="33">
        <v>42</v>
      </c>
      <c r="K41" s="33">
        <f t="shared" si="7"/>
        <v>0</v>
      </c>
      <c r="L41" s="33"/>
      <c r="M41" s="33"/>
      <c r="N41" s="33"/>
      <c r="O41" s="33"/>
      <c r="P41" s="33">
        <f t="shared" si="13"/>
        <v>973.56883500000004</v>
      </c>
      <c r="Q41" s="33"/>
      <c r="R41" s="33">
        <v>935.10183500000005</v>
      </c>
      <c r="S41" s="33"/>
      <c r="T41" s="33"/>
      <c r="U41" s="33">
        <f t="shared" si="9"/>
        <v>38.466999999999999</v>
      </c>
      <c r="V41" s="33"/>
      <c r="W41" s="33">
        <v>38.466999999999999</v>
      </c>
      <c r="X41" s="33">
        <f t="shared" si="10"/>
        <v>0</v>
      </c>
      <c r="Y41" s="33"/>
      <c r="Z41" s="33"/>
      <c r="AA41" s="33"/>
      <c r="AB41" s="33"/>
      <c r="AC41" s="15">
        <f t="shared" si="3"/>
        <v>0.93738574523396889</v>
      </c>
      <c r="AD41" s="15" t="str">
        <f t="shared" si="3"/>
        <v xml:space="preserve"> </v>
      </c>
      <c r="AE41" s="15">
        <f t="shared" si="3"/>
        <v>0.93829202789484245</v>
      </c>
      <c r="AF41" s="15" t="str">
        <f t="shared" si="3"/>
        <v xml:space="preserve"> </v>
      </c>
      <c r="AG41" s="15" t="str">
        <f t="shared" si="3"/>
        <v xml:space="preserve"> </v>
      </c>
      <c r="AH41" s="15">
        <f t="shared" si="3"/>
        <v>0.91588095238095235</v>
      </c>
      <c r="AI41" s="15" t="str">
        <f t="shared" si="3"/>
        <v xml:space="preserve"> </v>
      </c>
      <c r="AJ41" s="15">
        <f t="shared" si="3"/>
        <v>0.91588095238095235</v>
      </c>
      <c r="AK41" s="15" t="str">
        <f t="shared" si="3"/>
        <v xml:space="preserve"> </v>
      </c>
      <c r="AL41" s="15" t="str">
        <f t="shared" si="3"/>
        <v xml:space="preserve"> </v>
      </c>
      <c r="AM41" s="15" t="str">
        <f t="shared" si="3"/>
        <v xml:space="preserve"> </v>
      </c>
      <c r="AN41" s="15" t="str">
        <f t="shared" si="3"/>
        <v xml:space="preserve"> </v>
      </c>
      <c r="AO41" s="15" t="str">
        <f t="shared" si="3"/>
        <v xml:space="preserve"> </v>
      </c>
    </row>
    <row r="42" spans="1:41" s="34" customFormat="1" ht="15" customHeight="1">
      <c r="A42" s="31">
        <v>28</v>
      </c>
      <c r="B42" s="32" t="s">
        <v>123</v>
      </c>
      <c r="C42" s="33">
        <f t="shared" ref="C42" si="14">SUM(D42:H42)+K42+SUM(N42:O42)</f>
        <v>623.20000000000005</v>
      </c>
      <c r="D42" s="33"/>
      <c r="E42" s="33">
        <v>623.20000000000005</v>
      </c>
      <c r="F42" s="33"/>
      <c r="G42" s="33"/>
      <c r="H42" s="33">
        <f t="shared" si="6"/>
        <v>0</v>
      </c>
      <c r="I42" s="33"/>
      <c r="J42" s="33"/>
      <c r="K42" s="33">
        <f t="shared" si="7"/>
        <v>0</v>
      </c>
      <c r="L42" s="33"/>
      <c r="M42" s="33"/>
      <c r="N42" s="33"/>
      <c r="O42" s="33"/>
      <c r="P42" s="33">
        <f t="shared" si="13"/>
        <v>564.85787700000003</v>
      </c>
      <c r="Q42" s="33"/>
      <c r="R42" s="33">
        <v>564.85787700000003</v>
      </c>
      <c r="S42" s="33"/>
      <c r="T42" s="33"/>
      <c r="U42" s="33">
        <f t="shared" si="9"/>
        <v>0</v>
      </c>
      <c r="V42" s="33"/>
      <c r="W42" s="33"/>
      <c r="X42" s="33">
        <f t="shared" si="10"/>
        <v>0</v>
      </c>
      <c r="Y42" s="33"/>
      <c r="Z42" s="33"/>
      <c r="AA42" s="33"/>
      <c r="AB42" s="33"/>
      <c r="AC42" s="15">
        <f t="shared" si="3"/>
        <v>0.9063829862002567</v>
      </c>
      <c r="AD42" s="15" t="str">
        <f t="shared" si="3"/>
        <v xml:space="preserve"> </v>
      </c>
      <c r="AE42" s="15">
        <f t="shared" si="3"/>
        <v>0.9063829862002567</v>
      </c>
      <c r="AF42" s="15" t="str">
        <f t="shared" si="3"/>
        <v xml:space="preserve"> </v>
      </c>
      <c r="AG42" s="15" t="str">
        <f t="shared" si="3"/>
        <v xml:space="preserve"> </v>
      </c>
      <c r="AH42" s="15" t="str">
        <f t="shared" si="3"/>
        <v xml:space="preserve"> </v>
      </c>
      <c r="AI42" s="15" t="str">
        <f t="shared" si="3"/>
        <v xml:space="preserve"> </v>
      </c>
      <c r="AJ42" s="15" t="str">
        <f t="shared" si="3"/>
        <v xml:space="preserve"> </v>
      </c>
      <c r="AK42" s="15" t="str">
        <f t="shared" si="3"/>
        <v xml:space="preserve"> </v>
      </c>
      <c r="AL42" s="15" t="str">
        <f t="shared" si="3"/>
        <v xml:space="preserve"> </v>
      </c>
      <c r="AM42" s="15" t="str">
        <f t="shared" si="3"/>
        <v xml:space="preserve"> </v>
      </c>
      <c r="AN42" s="15" t="str">
        <f t="shared" si="3"/>
        <v xml:space="preserve"> </v>
      </c>
      <c r="AO42" s="15" t="str">
        <f t="shared" si="3"/>
        <v xml:space="preserve"> </v>
      </c>
    </row>
    <row r="43" spans="1:41" s="34" customFormat="1" ht="15" customHeight="1">
      <c r="A43" s="31">
        <v>29</v>
      </c>
      <c r="B43" s="32" t="s">
        <v>124</v>
      </c>
      <c r="C43" s="33">
        <f t="shared" si="5"/>
        <v>2128.73</v>
      </c>
      <c r="D43" s="33"/>
      <c r="E43" s="33">
        <v>1379.23</v>
      </c>
      <c r="F43" s="33"/>
      <c r="G43" s="33"/>
      <c r="H43" s="33">
        <f t="shared" si="6"/>
        <v>73.5</v>
      </c>
      <c r="I43" s="33"/>
      <c r="J43" s="33">
        <v>73.5</v>
      </c>
      <c r="K43" s="33">
        <f t="shared" si="7"/>
        <v>676</v>
      </c>
      <c r="L43" s="33"/>
      <c r="M43" s="33">
        <v>676</v>
      </c>
      <c r="N43" s="33"/>
      <c r="O43" s="33"/>
      <c r="P43" s="33">
        <f t="shared" si="13"/>
        <v>1537.276595</v>
      </c>
      <c r="Q43" s="33"/>
      <c r="R43" s="33">
        <v>1255.083153</v>
      </c>
      <c r="S43" s="33"/>
      <c r="T43" s="33"/>
      <c r="U43" s="33">
        <f t="shared" si="9"/>
        <v>66.667000000000002</v>
      </c>
      <c r="V43" s="33"/>
      <c r="W43" s="33">
        <v>66.667000000000002</v>
      </c>
      <c r="X43" s="33">
        <f t="shared" si="10"/>
        <v>215.526442</v>
      </c>
      <c r="Y43" s="33"/>
      <c r="Z43" s="33">
        <v>215.526442</v>
      </c>
      <c r="AA43" s="33"/>
      <c r="AB43" s="33"/>
      <c r="AC43" s="15">
        <f t="shared" si="3"/>
        <v>0.72215668262297239</v>
      </c>
      <c r="AD43" s="15" t="str">
        <f t="shared" si="3"/>
        <v xml:space="preserve"> </v>
      </c>
      <c r="AE43" s="15">
        <f t="shared" si="3"/>
        <v>0.90998829274305226</v>
      </c>
      <c r="AF43" s="15" t="str">
        <f t="shared" si="3"/>
        <v xml:space="preserve"> </v>
      </c>
      <c r="AG43" s="15" t="str">
        <f t="shared" si="3"/>
        <v xml:space="preserve"> </v>
      </c>
      <c r="AH43" s="15">
        <f t="shared" si="3"/>
        <v>0.90703401360544222</v>
      </c>
      <c r="AI43" s="15" t="str">
        <f t="shared" si="3"/>
        <v xml:space="preserve"> </v>
      </c>
      <c r="AJ43" s="15">
        <f t="shared" si="3"/>
        <v>0.90703401360544222</v>
      </c>
      <c r="AK43" s="15">
        <f t="shared" si="3"/>
        <v>0.31882609763313607</v>
      </c>
      <c r="AL43" s="15" t="str">
        <f t="shared" si="3"/>
        <v xml:space="preserve"> </v>
      </c>
      <c r="AM43" s="15">
        <f t="shared" si="3"/>
        <v>0.31882609763313607</v>
      </c>
      <c r="AN43" s="15" t="str">
        <f t="shared" si="3"/>
        <v xml:space="preserve"> </v>
      </c>
      <c r="AO43" s="15" t="str">
        <f t="shared" si="3"/>
        <v xml:space="preserve"> </v>
      </c>
    </row>
    <row r="44" spans="1:41" s="34" customFormat="1" ht="15" customHeight="1">
      <c r="A44" s="31">
        <v>30</v>
      </c>
      <c r="B44" s="32" t="s">
        <v>84</v>
      </c>
      <c r="C44" s="33">
        <f t="shared" si="5"/>
        <v>910.5</v>
      </c>
      <c r="D44" s="33"/>
      <c r="E44" s="33">
        <v>670.5</v>
      </c>
      <c r="F44" s="33"/>
      <c r="G44" s="33"/>
      <c r="H44" s="33">
        <f t="shared" si="6"/>
        <v>0</v>
      </c>
      <c r="I44" s="33"/>
      <c r="J44" s="33"/>
      <c r="K44" s="33">
        <f t="shared" si="7"/>
        <v>240</v>
      </c>
      <c r="L44" s="33"/>
      <c r="M44" s="33">
        <v>240</v>
      </c>
      <c r="N44" s="33"/>
      <c r="O44" s="33"/>
      <c r="P44" s="33">
        <f t="shared" si="13"/>
        <v>685.30177500000002</v>
      </c>
      <c r="Q44" s="33"/>
      <c r="R44" s="33">
        <v>605.30177500000002</v>
      </c>
      <c r="S44" s="33"/>
      <c r="T44" s="33"/>
      <c r="U44" s="33">
        <f t="shared" si="9"/>
        <v>0</v>
      </c>
      <c r="V44" s="33"/>
      <c r="W44" s="33"/>
      <c r="X44" s="33">
        <f t="shared" si="10"/>
        <v>80</v>
      </c>
      <c r="Y44" s="33"/>
      <c r="Z44" s="33">
        <v>80</v>
      </c>
      <c r="AA44" s="33"/>
      <c r="AB44" s="33"/>
      <c r="AC44" s="15">
        <f t="shared" si="3"/>
        <v>0.75266532125205932</v>
      </c>
      <c r="AD44" s="15" t="str">
        <f t="shared" si="3"/>
        <v xml:space="preserve"> </v>
      </c>
      <c r="AE44" s="15">
        <f t="shared" si="3"/>
        <v>0.90276178225205073</v>
      </c>
      <c r="AF44" s="15" t="str">
        <f t="shared" si="3"/>
        <v xml:space="preserve"> </v>
      </c>
      <c r="AG44" s="15" t="str">
        <f t="shared" si="3"/>
        <v xml:space="preserve"> </v>
      </c>
      <c r="AH44" s="15" t="str">
        <f t="shared" si="3"/>
        <v xml:space="preserve"> </v>
      </c>
      <c r="AI44" s="15" t="str">
        <f t="shared" si="3"/>
        <v xml:space="preserve"> </v>
      </c>
      <c r="AJ44" s="15" t="str">
        <f t="shared" si="3"/>
        <v xml:space="preserve"> </v>
      </c>
      <c r="AK44" s="15">
        <f t="shared" si="3"/>
        <v>0.33333333333333331</v>
      </c>
      <c r="AL44" s="15" t="str">
        <f t="shared" si="3"/>
        <v xml:space="preserve"> </v>
      </c>
      <c r="AM44" s="15">
        <f t="shared" si="3"/>
        <v>0.33333333333333331</v>
      </c>
      <c r="AN44" s="15" t="str">
        <f t="shared" si="3"/>
        <v xml:space="preserve"> </v>
      </c>
      <c r="AO44" s="15" t="str">
        <f t="shared" si="3"/>
        <v xml:space="preserve"> </v>
      </c>
    </row>
    <row r="45" spans="1:41" s="34" customFormat="1" ht="15" customHeight="1">
      <c r="A45" s="31">
        <v>31</v>
      </c>
      <c r="B45" s="32" t="s">
        <v>125</v>
      </c>
      <c r="C45" s="33">
        <f t="shared" si="5"/>
        <v>512</v>
      </c>
      <c r="D45" s="33"/>
      <c r="E45" s="33">
        <v>512</v>
      </c>
      <c r="F45" s="33"/>
      <c r="G45" s="33"/>
      <c r="H45" s="33">
        <f t="shared" si="6"/>
        <v>0</v>
      </c>
      <c r="I45" s="33"/>
      <c r="J45" s="33"/>
      <c r="K45" s="33">
        <f t="shared" si="7"/>
        <v>0</v>
      </c>
      <c r="L45" s="33"/>
      <c r="M45" s="33"/>
      <c r="N45" s="33"/>
      <c r="O45" s="33"/>
      <c r="P45" s="33">
        <f t="shared" si="13"/>
        <v>509.84742999999997</v>
      </c>
      <c r="Q45" s="33"/>
      <c r="R45" s="33">
        <v>509.84742999999997</v>
      </c>
      <c r="S45" s="33"/>
      <c r="T45" s="33"/>
      <c r="U45" s="33">
        <f t="shared" si="9"/>
        <v>0</v>
      </c>
      <c r="V45" s="33"/>
      <c r="W45" s="33"/>
      <c r="X45" s="33">
        <f t="shared" si="10"/>
        <v>0</v>
      </c>
      <c r="Y45" s="33"/>
      <c r="Z45" s="33"/>
      <c r="AA45" s="33"/>
      <c r="AB45" s="33"/>
      <c r="AC45" s="15">
        <f t="shared" si="3"/>
        <v>0.99579576171874995</v>
      </c>
      <c r="AD45" s="15" t="str">
        <f t="shared" si="3"/>
        <v xml:space="preserve"> </v>
      </c>
      <c r="AE45" s="15">
        <f t="shared" si="3"/>
        <v>0.99579576171874995</v>
      </c>
      <c r="AF45" s="15" t="str">
        <f t="shared" si="3"/>
        <v xml:space="preserve"> </v>
      </c>
      <c r="AG45" s="15" t="str">
        <f t="shared" si="3"/>
        <v xml:space="preserve"> </v>
      </c>
      <c r="AH45" s="15" t="str">
        <f t="shared" si="3"/>
        <v xml:space="preserve"> </v>
      </c>
      <c r="AI45" s="15" t="str">
        <f t="shared" si="3"/>
        <v xml:space="preserve"> </v>
      </c>
      <c r="AJ45" s="15" t="str">
        <f t="shared" si="3"/>
        <v xml:space="preserve"> </v>
      </c>
      <c r="AK45" s="15" t="str">
        <f t="shared" si="3"/>
        <v xml:space="preserve"> </v>
      </c>
      <c r="AL45" s="15" t="str">
        <f t="shared" si="3"/>
        <v xml:space="preserve"> </v>
      </c>
      <c r="AM45" s="15" t="str">
        <f t="shared" si="3"/>
        <v xml:space="preserve"> </v>
      </c>
      <c r="AN45" s="15" t="str">
        <f t="shared" si="3"/>
        <v xml:space="preserve"> </v>
      </c>
      <c r="AO45" s="15" t="str">
        <f t="shared" si="3"/>
        <v xml:space="preserve"> </v>
      </c>
    </row>
    <row r="46" spans="1:41" s="34" customFormat="1" ht="15" customHeight="1">
      <c r="A46" s="31">
        <v>32</v>
      </c>
      <c r="B46" s="32" t="s">
        <v>85</v>
      </c>
      <c r="C46" s="33">
        <f t="shared" si="5"/>
        <v>2077.4810000000002</v>
      </c>
      <c r="D46" s="33">
        <v>9</v>
      </c>
      <c r="E46" s="33">
        <v>2068.4810000000002</v>
      </c>
      <c r="F46" s="33"/>
      <c r="G46" s="33"/>
      <c r="H46" s="33">
        <f t="shared" si="6"/>
        <v>0</v>
      </c>
      <c r="I46" s="33"/>
      <c r="J46" s="33"/>
      <c r="K46" s="33">
        <f t="shared" si="7"/>
        <v>0</v>
      </c>
      <c r="L46" s="33"/>
      <c r="M46" s="33"/>
      <c r="N46" s="33"/>
      <c r="O46" s="33"/>
      <c r="P46" s="33">
        <f t="shared" si="13"/>
        <v>2076.7730000000001</v>
      </c>
      <c r="Q46" s="33">
        <v>8.2919999999999998</v>
      </c>
      <c r="R46" s="33">
        <v>2068.4810000000002</v>
      </c>
      <c r="S46" s="33"/>
      <c r="T46" s="33"/>
      <c r="U46" s="33">
        <f t="shared" si="9"/>
        <v>0</v>
      </c>
      <c r="V46" s="33"/>
      <c r="W46" s="33"/>
      <c r="X46" s="33">
        <f t="shared" si="10"/>
        <v>0</v>
      </c>
      <c r="Y46" s="33"/>
      <c r="Z46" s="33"/>
      <c r="AA46" s="33"/>
      <c r="AB46" s="33"/>
      <c r="AC46" s="15">
        <f t="shared" si="3"/>
        <v>0.99965920265937447</v>
      </c>
      <c r="AD46" s="15">
        <f t="shared" si="3"/>
        <v>0.92133333333333334</v>
      </c>
      <c r="AE46" s="15">
        <f t="shared" si="3"/>
        <v>1</v>
      </c>
      <c r="AF46" s="15" t="str">
        <f t="shared" si="3"/>
        <v xml:space="preserve"> </v>
      </c>
      <c r="AG46" s="15" t="str">
        <f t="shared" si="3"/>
        <v xml:space="preserve"> </v>
      </c>
      <c r="AH46" s="15" t="str">
        <f t="shared" si="3"/>
        <v xml:space="preserve"> </v>
      </c>
      <c r="AI46" s="15" t="str">
        <f t="shared" ref="AI46:AO82" si="15">IFERROR(V46/I46," ")</f>
        <v xml:space="preserve"> </v>
      </c>
      <c r="AJ46" s="15" t="str">
        <f t="shared" si="15"/>
        <v xml:space="preserve"> </v>
      </c>
      <c r="AK46" s="15" t="str">
        <f t="shared" si="15"/>
        <v xml:space="preserve"> </v>
      </c>
      <c r="AL46" s="15" t="str">
        <f t="shared" si="15"/>
        <v xml:space="preserve"> </v>
      </c>
      <c r="AM46" s="15" t="str">
        <f t="shared" si="15"/>
        <v xml:space="preserve"> </v>
      </c>
      <c r="AN46" s="15" t="str">
        <f t="shared" si="15"/>
        <v xml:space="preserve"> </v>
      </c>
      <c r="AO46" s="15" t="str">
        <f t="shared" si="15"/>
        <v xml:space="preserve"> </v>
      </c>
    </row>
    <row r="47" spans="1:41" s="34" customFormat="1" ht="15" customHeight="1">
      <c r="A47" s="31">
        <v>33</v>
      </c>
      <c r="B47" s="32" t="s">
        <v>86</v>
      </c>
      <c r="C47" s="33">
        <f t="shared" si="5"/>
        <v>492.5</v>
      </c>
      <c r="D47" s="33"/>
      <c r="E47" s="33">
        <v>492.5</v>
      </c>
      <c r="F47" s="33"/>
      <c r="G47" s="33"/>
      <c r="H47" s="33">
        <f t="shared" si="6"/>
        <v>0</v>
      </c>
      <c r="I47" s="33"/>
      <c r="J47" s="33"/>
      <c r="K47" s="33">
        <f t="shared" si="7"/>
        <v>0</v>
      </c>
      <c r="L47" s="33"/>
      <c r="M47" s="33"/>
      <c r="N47" s="33"/>
      <c r="O47" s="33"/>
      <c r="P47" s="33">
        <f t="shared" si="13"/>
        <v>458.02623699999998</v>
      </c>
      <c r="Q47" s="33"/>
      <c r="R47" s="33">
        <v>458.02623699999998</v>
      </c>
      <c r="S47" s="33"/>
      <c r="T47" s="33"/>
      <c r="U47" s="33">
        <f t="shared" si="9"/>
        <v>0</v>
      </c>
      <c r="V47" s="33"/>
      <c r="W47" s="33"/>
      <c r="X47" s="33">
        <f t="shared" si="10"/>
        <v>0</v>
      </c>
      <c r="Y47" s="33"/>
      <c r="Z47" s="33"/>
      <c r="AA47" s="33"/>
      <c r="AB47" s="33"/>
      <c r="AC47" s="15">
        <f t="shared" ref="AC47:AK87" si="16">IFERROR(P47/C47," ")</f>
        <v>0.93000251167512682</v>
      </c>
      <c r="AD47" s="15" t="str">
        <f t="shared" si="16"/>
        <v xml:space="preserve"> </v>
      </c>
      <c r="AE47" s="15">
        <f t="shared" si="16"/>
        <v>0.93000251167512682</v>
      </c>
      <c r="AF47" s="15" t="str">
        <f t="shared" si="16"/>
        <v xml:space="preserve"> </v>
      </c>
      <c r="AG47" s="15" t="str">
        <f t="shared" si="16"/>
        <v xml:space="preserve"> </v>
      </c>
      <c r="AH47" s="15" t="str">
        <f t="shared" si="16"/>
        <v xml:space="preserve"> </v>
      </c>
      <c r="AI47" s="15" t="str">
        <f t="shared" si="15"/>
        <v xml:space="preserve"> </v>
      </c>
      <c r="AJ47" s="15" t="str">
        <f t="shared" si="15"/>
        <v xml:space="preserve"> </v>
      </c>
      <c r="AK47" s="15" t="str">
        <f t="shared" si="15"/>
        <v xml:space="preserve"> </v>
      </c>
      <c r="AL47" s="15" t="str">
        <f t="shared" si="15"/>
        <v xml:space="preserve"> </v>
      </c>
      <c r="AM47" s="15" t="str">
        <f t="shared" si="15"/>
        <v xml:space="preserve"> </v>
      </c>
      <c r="AN47" s="15" t="str">
        <f t="shared" si="15"/>
        <v xml:space="preserve"> </v>
      </c>
      <c r="AO47" s="15" t="str">
        <f t="shared" si="15"/>
        <v xml:space="preserve"> </v>
      </c>
    </row>
    <row r="48" spans="1:41" s="34" customFormat="1" ht="15" customHeight="1">
      <c r="A48" s="31">
        <v>34</v>
      </c>
      <c r="B48" s="32" t="s">
        <v>126</v>
      </c>
      <c r="C48" s="33">
        <f t="shared" si="5"/>
        <v>942.30290300000001</v>
      </c>
      <c r="D48" s="33"/>
      <c r="E48" s="33">
        <v>942.30290300000001</v>
      </c>
      <c r="F48" s="33"/>
      <c r="G48" s="33"/>
      <c r="H48" s="33">
        <f t="shared" si="6"/>
        <v>0</v>
      </c>
      <c r="I48" s="33"/>
      <c r="J48" s="33"/>
      <c r="K48" s="33">
        <f t="shared" si="7"/>
        <v>0</v>
      </c>
      <c r="L48" s="33"/>
      <c r="M48" s="33"/>
      <c r="N48" s="33"/>
      <c r="O48" s="33"/>
      <c r="P48" s="33">
        <f t="shared" si="13"/>
        <v>935.17674499999998</v>
      </c>
      <c r="Q48" s="33"/>
      <c r="R48" s="33">
        <v>935.17674499999998</v>
      </c>
      <c r="S48" s="33"/>
      <c r="T48" s="33"/>
      <c r="U48" s="33">
        <f t="shared" si="9"/>
        <v>0</v>
      </c>
      <c r="V48" s="33"/>
      <c r="W48" s="33"/>
      <c r="X48" s="33">
        <f t="shared" si="10"/>
        <v>0</v>
      </c>
      <c r="Y48" s="33"/>
      <c r="Z48" s="33"/>
      <c r="AA48" s="33"/>
      <c r="AB48" s="33"/>
      <c r="AC48" s="15">
        <f t="shared" si="16"/>
        <v>0.99243750817564869</v>
      </c>
      <c r="AD48" s="15" t="str">
        <f t="shared" si="16"/>
        <v xml:space="preserve"> </v>
      </c>
      <c r="AE48" s="15">
        <f t="shared" si="16"/>
        <v>0.99243750817564869</v>
      </c>
      <c r="AF48" s="15" t="str">
        <f t="shared" si="16"/>
        <v xml:space="preserve"> </v>
      </c>
      <c r="AG48" s="15" t="str">
        <f t="shared" si="16"/>
        <v xml:space="preserve"> </v>
      </c>
      <c r="AH48" s="15" t="str">
        <f t="shared" si="16"/>
        <v xml:space="preserve"> </v>
      </c>
      <c r="AI48" s="15" t="str">
        <f t="shared" si="15"/>
        <v xml:space="preserve"> </v>
      </c>
      <c r="AJ48" s="15" t="str">
        <f t="shared" si="15"/>
        <v xml:space="preserve"> </v>
      </c>
      <c r="AK48" s="15" t="str">
        <f t="shared" si="15"/>
        <v xml:space="preserve"> </v>
      </c>
      <c r="AL48" s="15" t="str">
        <f t="shared" si="15"/>
        <v xml:space="preserve"> </v>
      </c>
      <c r="AM48" s="15" t="str">
        <f t="shared" si="15"/>
        <v xml:space="preserve"> </v>
      </c>
      <c r="AN48" s="15" t="str">
        <f t="shared" si="15"/>
        <v xml:space="preserve"> </v>
      </c>
      <c r="AO48" s="15" t="str">
        <f t="shared" si="15"/>
        <v xml:space="preserve"> </v>
      </c>
    </row>
    <row r="49" spans="1:41" s="34" customFormat="1" ht="15" customHeight="1">
      <c r="A49" s="31">
        <v>35</v>
      </c>
      <c r="B49" s="32" t="s">
        <v>87</v>
      </c>
      <c r="C49" s="33">
        <f t="shared" si="5"/>
        <v>444.59</v>
      </c>
      <c r="D49" s="33"/>
      <c r="E49" s="33">
        <v>444.59</v>
      </c>
      <c r="F49" s="33"/>
      <c r="G49" s="33"/>
      <c r="H49" s="33">
        <f t="shared" si="6"/>
        <v>0</v>
      </c>
      <c r="I49" s="33"/>
      <c r="J49" s="33"/>
      <c r="K49" s="33">
        <f t="shared" si="7"/>
        <v>0</v>
      </c>
      <c r="L49" s="33"/>
      <c r="M49" s="33"/>
      <c r="N49" s="33"/>
      <c r="O49" s="33"/>
      <c r="P49" s="33">
        <f t="shared" si="13"/>
        <v>444.59</v>
      </c>
      <c r="Q49" s="33"/>
      <c r="R49" s="33">
        <v>444.59</v>
      </c>
      <c r="S49" s="33"/>
      <c r="T49" s="33"/>
      <c r="U49" s="33">
        <f t="shared" si="9"/>
        <v>0</v>
      </c>
      <c r="V49" s="33"/>
      <c r="W49" s="33"/>
      <c r="X49" s="33">
        <f t="shared" si="10"/>
        <v>0</v>
      </c>
      <c r="Y49" s="33"/>
      <c r="Z49" s="33"/>
      <c r="AA49" s="33"/>
      <c r="AB49" s="33"/>
      <c r="AC49" s="15">
        <f t="shared" si="16"/>
        <v>1</v>
      </c>
      <c r="AD49" s="15" t="str">
        <f t="shared" si="16"/>
        <v xml:space="preserve"> </v>
      </c>
      <c r="AE49" s="15">
        <f t="shared" si="16"/>
        <v>1</v>
      </c>
      <c r="AF49" s="15" t="str">
        <f t="shared" si="16"/>
        <v xml:space="preserve"> </v>
      </c>
      <c r="AG49" s="15" t="str">
        <f t="shared" si="16"/>
        <v xml:space="preserve"> </v>
      </c>
      <c r="AH49" s="15" t="str">
        <f t="shared" si="16"/>
        <v xml:space="preserve"> </v>
      </c>
      <c r="AI49" s="15" t="str">
        <f t="shared" si="15"/>
        <v xml:space="preserve"> </v>
      </c>
      <c r="AJ49" s="15" t="str">
        <f t="shared" si="15"/>
        <v xml:space="preserve"> </v>
      </c>
      <c r="AK49" s="15" t="str">
        <f t="shared" si="15"/>
        <v xml:space="preserve"> </v>
      </c>
      <c r="AL49" s="15" t="str">
        <f t="shared" si="15"/>
        <v xml:space="preserve"> </v>
      </c>
      <c r="AM49" s="15" t="str">
        <f t="shared" si="15"/>
        <v xml:space="preserve"> </v>
      </c>
      <c r="AN49" s="15" t="str">
        <f t="shared" si="15"/>
        <v xml:space="preserve"> </v>
      </c>
      <c r="AO49" s="15" t="str">
        <f t="shared" si="15"/>
        <v xml:space="preserve"> </v>
      </c>
    </row>
    <row r="50" spans="1:41" s="34" customFormat="1" ht="15" customHeight="1">
      <c r="A50" s="31">
        <v>36</v>
      </c>
      <c r="B50" s="32" t="s">
        <v>88</v>
      </c>
      <c r="C50" s="33">
        <f t="shared" ref="C50" si="17">SUM(D50:H50)+K50+SUM(N50:O50)</f>
        <v>516</v>
      </c>
      <c r="D50" s="33"/>
      <c r="E50" s="33">
        <v>516</v>
      </c>
      <c r="F50" s="33"/>
      <c r="G50" s="33"/>
      <c r="H50" s="33">
        <f t="shared" si="6"/>
        <v>0</v>
      </c>
      <c r="I50" s="33"/>
      <c r="J50" s="33"/>
      <c r="K50" s="33">
        <f t="shared" si="7"/>
        <v>0</v>
      </c>
      <c r="L50" s="33"/>
      <c r="M50" s="33"/>
      <c r="N50" s="33"/>
      <c r="O50" s="33"/>
      <c r="P50" s="33">
        <f t="shared" si="13"/>
        <v>503.140984</v>
      </c>
      <c r="Q50" s="33"/>
      <c r="R50" s="33">
        <v>503.140984</v>
      </c>
      <c r="S50" s="33"/>
      <c r="T50" s="33"/>
      <c r="U50" s="33">
        <f t="shared" si="9"/>
        <v>0</v>
      </c>
      <c r="V50" s="33"/>
      <c r="W50" s="33"/>
      <c r="X50" s="33">
        <f t="shared" si="10"/>
        <v>0</v>
      </c>
      <c r="Y50" s="33"/>
      <c r="Z50" s="33"/>
      <c r="AA50" s="33"/>
      <c r="AB50" s="33"/>
      <c r="AC50" s="15">
        <f t="shared" si="16"/>
        <v>0.97507942635658917</v>
      </c>
      <c r="AD50" s="15" t="str">
        <f t="shared" si="16"/>
        <v xml:space="preserve"> </v>
      </c>
      <c r="AE50" s="15">
        <f t="shared" si="16"/>
        <v>0.97507942635658917</v>
      </c>
      <c r="AF50" s="15" t="str">
        <f t="shared" si="16"/>
        <v xml:space="preserve"> </v>
      </c>
      <c r="AG50" s="15" t="str">
        <f t="shared" si="16"/>
        <v xml:space="preserve"> </v>
      </c>
      <c r="AH50" s="15" t="str">
        <f t="shared" si="16"/>
        <v xml:space="preserve"> </v>
      </c>
      <c r="AI50" s="15" t="str">
        <f t="shared" si="15"/>
        <v xml:space="preserve"> </v>
      </c>
      <c r="AJ50" s="15" t="str">
        <f t="shared" si="15"/>
        <v xml:space="preserve"> </v>
      </c>
      <c r="AK50" s="15" t="str">
        <f t="shared" si="15"/>
        <v xml:space="preserve"> </v>
      </c>
      <c r="AL50" s="15" t="str">
        <f t="shared" si="15"/>
        <v xml:space="preserve"> </v>
      </c>
      <c r="AM50" s="15" t="str">
        <f t="shared" si="15"/>
        <v xml:space="preserve"> </v>
      </c>
      <c r="AN50" s="15" t="str">
        <f t="shared" si="15"/>
        <v xml:space="preserve"> </v>
      </c>
      <c r="AO50" s="15" t="str">
        <f t="shared" si="15"/>
        <v xml:space="preserve"> </v>
      </c>
    </row>
    <row r="51" spans="1:41" s="34" customFormat="1" ht="15" customHeight="1">
      <c r="A51" s="31">
        <v>37</v>
      </c>
      <c r="B51" s="32" t="s">
        <v>127</v>
      </c>
      <c r="C51" s="33">
        <f t="shared" si="5"/>
        <v>469.5</v>
      </c>
      <c r="D51" s="33"/>
      <c r="E51" s="33">
        <v>469.5</v>
      </c>
      <c r="F51" s="33"/>
      <c r="G51" s="33"/>
      <c r="H51" s="33">
        <f t="shared" si="6"/>
        <v>0</v>
      </c>
      <c r="I51" s="33"/>
      <c r="J51" s="33"/>
      <c r="K51" s="33">
        <f t="shared" si="7"/>
        <v>0</v>
      </c>
      <c r="L51" s="33"/>
      <c r="M51" s="33"/>
      <c r="N51" s="33"/>
      <c r="O51" s="33"/>
      <c r="P51" s="33">
        <f t="shared" si="13"/>
        <v>469.5</v>
      </c>
      <c r="Q51" s="33"/>
      <c r="R51" s="33">
        <v>469.5</v>
      </c>
      <c r="S51" s="33"/>
      <c r="T51" s="33"/>
      <c r="U51" s="33">
        <f t="shared" si="9"/>
        <v>0</v>
      </c>
      <c r="V51" s="33"/>
      <c r="W51" s="33"/>
      <c r="X51" s="33">
        <f t="shared" si="10"/>
        <v>0</v>
      </c>
      <c r="Y51" s="33"/>
      <c r="Z51" s="33"/>
      <c r="AA51" s="33"/>
      <c r="AB51" s="33"/>
      <c r="AC51" s="15">
        <f t="shared" si="16"/>
        <v>1</v>
      </c>
      <c r="AD51" s="15" t="str">
        <f t="shared" si="16"/>
        <v xml:space="preserve"> </v>
      </c>
      <c r="AE51" s="15">
        <f t="shared" si="16"/>
        <v>1</v>
      </c>
      <c r="AF51" s="15" t="str">
        <f t="shared" si="16"/>
        <v xml:space="preserve"> </v>
      </c>
      <c r="AG51" s="15" t="str">
        <f t="shared" si="16"/>
        <v xml:space="preserve"> </v>
      </c>
      <c r="AH51" s="15" t="str">
        <f t="shared" si="16"/>
        <v xml:space="preserve"> </v>
      </c>
      <c r="AI51" s="15" t="str">
        <f t="shared" si="15"/>
        <v xml:space="preserve"> </v>
      </c>
      <c r="AJ51" s="15" t="str">
        <f t="shared" si="15"/>
        <v xml:space="preserve"> </v>
      </c>
      <c r="AK51" s="15" t="str">
        <f t="shared" si="15"/>
        <v xml:space="preserve"> </v>
      </c>
      <c r="AL51" s="15" t="str">
        <f t="shared" si="15"/>
        <v xml:space="preserve"> </v>
      </c>
      <c r="AM51" s="15" t="str">
        <f t="shared" si="15"/>
        <v xml:space="preserve"> </v>
      </c>
      <c r="AN51" s="15" t="str">
        <f t="shared" si="15"/>
        <v xml:space="preserve"> </v>
      </c>
      <c r="AO51" s="15" t="str">
        <f t="shared" si="15"/>
        <v xml:space="preserve"> </v>
      </c>
    </row>
    <row r="52" spans="1:41" s="34" customFormat="1" ht="21" customHeight="1">
      <c r="A52" s="31">
        <v>38</v>
      </c>
      <c r="B52" s="32" t="s">
        <v>92</v>
      </c>
      <c r="C52" s="33">
        <f t="shared" si="5"/>
        <v>10695.050080000001</v>
      </c>
      <c r="D52" s="33"/>
      <c r="E52" s="33">
        <v>10695.050080000001</v>
      </c>
      <c r="F52" s="33"/>
      <c r="G52" s="33"/>
      <c r="H52" s="33">
        <f t="shared" si="6"/>
        <v>0</v>
      </c>
      <c r="I52" s="33"/>
      <c r="J52" s="33"/>
      <c r="K52" s="33">
        <f t="shared" si="7"/>
        <v>0</v>
      </c>
      <c r="L52" s="33"/>
      <c r="M52" s="33"/>
      <c r="N52" s="33"/>
      <c r="O52" s="33"/>
      <c r="P52" s="33">
        <f t="shared" si="13"/>
        <v>10377.626577999999</v>
      </c>
      <c r="Q52" s="33"/>
      <c r="R52" s="33">
        <v>10377.626577999999</v>
      </c>
      <c r="S52" s="33"/>
      <c r="T52" s="33"/>
      <c r="U52" s="33">
        <f t="shared" si="9"/>
        <v>0</v>
      </c>
      <c r="V52" s="33"/>
      <c r="W52" s="33"/>
      <c r="X52" s="33">
        <f t="shared" si="10"/>
        <v>0</v>
      </c>
      <c r="Y52" s="33"/>
      <c r="Z52" s="33"/>
      <c r="AA52" s="33"/>
      <c r="AB52" s="33"/>
      <c r="AC52" s="15">
        <f t="shared" si="16"/>
        <v>0.97032052214569886</v>
      </c>
      <c r="AD52" s="15" t="str">
        <f t="shared" si="16"/>
        <v xml:space="preserve"> </v>
      </c>
      <c r="AE52" s="15">
        <f t="shared" si="16"/>
        <v>0.97032052214569886</v>
      </c>
      <c r="AF52" s="15" t="str">
        <f t="shared" si="16"/>
        <v xml:space="preserve"> </v>
      </c>
      <c r="AG52" s="15" t="str">
        <f t="shared" si="16"/>
        <v xml:space="preserve"> </v>
      </c>
      <c r="AH52" s="15" t="str">
        <f t="shared" si="16"/>
        <v xml:space="preserve"> </v>
      </c>
      <c r="AI52" s="15" t="str">
        <f t="shared" si="15"/>
        <v xml:space="preserve"> </v>
      </c>
      <c r="AJ52" s="15" t="str">
        <f t="shared" si="15"/>
        <v xml:space="preserve"> </v>
      </c>
      <c r="AK52" s="15" t="str">
        <f t="shared" si="15"/>
        <v xml:space="preserve"> </v>
      </c>
      <c r="AL52" s="15" t="str">
        <f t="shared" si="15"/>
        <v xml:space="preserve"> </v>
      </c>
      <c r="AM52" s="15" t="str">
        <f t="shared" si="15"/>
        <v xml:space="preserve"> </v>
      </c>
      <c r="AN52" s="15" t="str">
        <f t="shared" si="15"/>
        <v xml:space="preserve"> </v>
      </c>
      <c r="AO52" s="15" t="str">
        <f t="shared" si="15"/>
        <v xml:space="preserve"> </v>
      </c>
    </row>
    <row r="53" spans="1:41" s="34" customFormat="1" ht="17.25" customHeight="1">
      <c r="A53" s="31">
        <v>39</v>
      </c>
      <c r="B53" s="32" t="s">
        <v>93</v>
      </c>
      <c r="C53" s="33">
        <f t="shared" si="5"/>
        <v>12816.083000000001</v>
      </c>
      <c r="D53" s="33"/>
      <c r="E53" s="33">
        <v>12816.083000000001</v>
      </c>
      <c r="F53" s="33"/>
      <c r="G53" s="33"/>
      <c r="H53" s="33">
        <f t="shared" si="6"/>
        <v>0</v>
      </c>
      <c r="I53" s="33"/>
      <c r="J53" s="33"/>
      <c r="K53" s="33">
        <f t="shared" si="7"/>
        <v>0</v>
      </c>
      <c r="L53" s="33"/>
      <c r="M53" s="33"/>
      <c r="N53" s="33"/>
      <c r="O53" s="33"/>
      <c r="P53" s="33">
        <f t="shared" si="13"/>
        <v>12586.632079000001</v>
      </c>
      <c r="Q53" s="33"/>
      <c r="R53" s="33">
        <v>12586.632079000001</v>
      </c>
      <c r="S53" s="33"/>
      <c r="T53" s="33"/>
      <c r="U53" s="33">
        <f t="shared" si="9"/>
        <v>0</v>
      </c>
      <c r="V53" s="33"/>
      <c r="W53" s="33"/>
      <c r="X53" s="33">
        <f t="shared" si="10"/>
        <v>0</v>
      </c>
      <c r="Y53" s="33"/>
      <c r="Z53" s="33"/>
      <c r="AA53" s="33"/>
      <c r="AB53" s="33"/>
      <c r="AC53" s="15">
        <f t="shared" si="16"/>
        <v>0.98209664208635361</v>
      </c>
      <c r="AD53" s="15" t="str">
        <f t="shared" si="16"/>
        <v xml:space="preserve"> </v>
      </c>
      <c r="AE53" s="15">
        <f t="shared" si="16"/>
        <v>0.98209664208635361</v>
      </c>
      <c r="AF53" s="15" t="str">
        <f t="shared" si="16"/>
        <v xml:space="preserve"> </v>
      </c>
      <c r="AG53" s="15" t="str">
        <f t="shared" si="16"/>
        <v xml:space="preserve"> </v>
      </c>
      <c r="AH53" s="15" t="str">
        <f t="shared" si="16"/>
        <v xml:space="preserve"> </v>
      </c>
      <c r="AI53" s="15" t="str">
        <f t="shared" si="15"/>
        <v xml:space="preserve"> </v>
      </c>
      <c r="AJ53" s="15" t="str">
        <f t="shared" si="15"/>
        <v xml:space="preserve"> </v>
      </c>
      <c r="AK53" s="15" t="str">
        <f t="shared" si="15"/>
        <v xml:space="preserve"> </v>
      </c>
      <c r="AL53" s="15" t="str">
        <f t="shared" si="15"/>
        <v xml:space="preserve"> </v>
      </c>
      <c r="AM53" s="15" t="str">
        <f t="shared" si="15"/>
        <v xml:space="preserve"> </v>
      </c>
      <c r="AN53" s="15" t="str">
        <f t="shared" si="15"/>
        <v xml:space="preserve"> </v>
      </c>
      <c r="AO53" s="15" t="str">
        <f t="shared" si="15"/>
        <v xml:space="preserve"> </v>
      </c>
    </row>
    <row r="54" spans="1:41" s="34" customFormat="1" ht="17.25" customHeight="1">
      <c r="A54" s="31">
        <v>40</v>
      </c>
      <c r="B54" s="32" t="s">
        <v>128</v>
      </c>
      <c r="C54" s="33">
        <f t="shared" si="5"/>
        <v>24061.360000000001</v>
      </c>
      <c r="D54" s="33">
        <v>628</v>
      </c>
      <c r="E54" s="33">
        <v>23433.360000000001</v>
      </c>
      <c r="F54" s="33"/>
      <c r="G54" s="33"/>
      <c r="H54" s="33">
        <f t="shared" si="6"/>
        <v>0</v>
      </c>
      <c r="I54" s="33"/>
      <c r="J54" s="33"/>
      <c r="K54" s="33">
        <f t="shared" si="7"/>
        <v>0</v>
      </c>
      <c r="L54" s="33"/>
      <c r="M54" s="33"/>
      <c r="N54" s="33"/>
      <c r="O54" s="33"/>
      <c r="P54" s="33">
        <f t="shared" si="13"/>
        <v>22452.015682000001</v>
      </c>
      <c r="Q54" s="33">
        <v>513.21360700000002</v>
      </c>
      <c r="R54" s="33">
        <v>21938.802075</v>
      </c>
      <c r="S54" s="33"/>
      <c r="T54" s="33"/>
      <c r="U54" s="33">
        <f t="shared" si="9"/>
        <v>0</v>
      </c>
      <c r="V54" s="33"/>
      <c r="W54" s="33"/>
      <c r="X54" s="33">
        <f t="shared" si="10"/>
        <v>0</v>
      </c>
      <c r="Y54" s="33"/>
      <c r="Z54" s="33"/>
      <c r="AA54" s="33"/>
      <c r="AB54" s="33"/>
      <c r="AC54" s="15">
        <f t="shared" si="16"/>
        <v>0.93311498942703153</v>
      </c>
      <c r="AD54" s="15">
        <f t="shared" si="16"/>
        <v>0.81721911942675163</v>
      </c>
      <c r="AE54" s="15">
        <f t="shared" si="16"/>
        <v>0.93622092926494527</v>
      </c>
      <c r="AF54" s="15" t="str">
        <f t="shared" si="16"/>
        <v xml:space="preserve"> </v>
      </c>
      <c r="AG54" s="15" t="str">
        <f t="shared" si="16"/>
        <v xml:space="preserve"> </v>
      </c>
      <c r="AH54" s="15" t="str">
        <f t="shared" si="16"/>
        <v xml:space="preserve"> </v>
      </c>
      <c r="AI54" s="15" t="str">
        <f t="shared" si="15"/>
        <v xml:space="preserve"> </v>
      </c>
      <c r="AJ54" s="15" t="str">
        <f t="shared" si="15"/>
        <v xml:space="preserve"> </v>
      </c>
      <c r="AK54" s="15" t="str">
        <f t="shared" si="15"/>
        <v xml:space="preserve"> </v>
      </c>
      <c r="AL54" s="15" t="str">
        <f t="shared" si="15"/>
        <v xml:space="preserve"> </v>
      </c>
      <c r="AM54" s="15" t="str">
        <f t="shared" si="15"/>
        <v xml:space="preserve"> </v>
      </c>
      <c r="AN54" s="15" t="str">
        <f t="shared" si="15"/>
        <v xml:space="preserve"> </v>
      </c>
      <c r="AO54" s="15" t="str">
        <f t="shared" si="15"/>
        <v xml:space="preserve"> </v>
      </c>
    </row>
    <row r="55" spans="1:41" s="34" customFormat="1" ht="17.25" customHeight="1">
      <c r="A55" s="31">
        <v>41</v>
      </c>
      <c r="B55" s="32" t="s">
        <v>94</v>
      </c>
      <c r="C55" s="33">
        <f t="shared" ref="C55:C58" si="18">SUM(D55:H55)+K55+SUM(N55:O55)</f>
        <v>20379.912733000001</v>
      </c>
      <c r="D55" s="33"/>
      <c r="E55" s="33">
        <v>20379.912733000001</v>
      </c>
      <c r="F55" s="33"/>
      <c r="G55" s="33"/>
      <c r="H55" s="33">
        <f t="shared" si="6"/>
        <v>0</v>
      </c>
      <c r="I55" s="33"/>
      <c r="J55" s="33"/>
      <c r="K55" s="33">
        <f t="shared" si="7"/>
        <v>0</v>
      </c>
      <c r="L55" s="33"/>
      <c r="M55" s="33"/>
      <c r="N55" s="33"/>
      <c r="O55" s="33"/>
      <c r="P55" s="33">
        <f t="shared" si="13"/>
        <v>20274.878323000001</v>
      </c>
      <c r="Q55" s="33"/>
      <c r="R55" s="33">
        <v>20274.878323000001</v>
      </c>
      <c r="S55" s="33"/>
      <c r="T55" s="33"/>
      <c r="U55" s="33">
        <f t="shared" si="9"/>
        <v>0</v>
      </c>
      <c r="V55" s="33"/>
      <c r="W55" s="33"/>
      <c r="X55" s="33">
        <f t="shared" si="10"/>
        <v>0</v>
      </c>
      <c r="Y55" s="33"/>
      <c r="Z55" s="33"/>
      <c r="AA55" s="33"/>
      <c r="AB55" s="33"/>
      <c r="AC55" s="15">
        <f t="shared" si="16"/>
        <v>0.9948461795996838</v>
      </c>
      <c r="AD55" s="15" t="str">
        <f t="shared" si="16"/>
        <v xml:space="preserve"> </v>
      </c>
      <c r="AE55" s="15">
        <f t="shared" si="16"/>
        <v>0.9948461795996838</v>
      </c>
      <c r="AF55" s="15" t="str">
        <f t="shared" si="16"/>
        <v xml:space="preserve"> </v>
      </c>
      <c r="AG55" s="15" t="str">
        <f t="shared" si="16"/>
        <v xml:space="preserve"> </v>
      </c>
      <c r="AH55" s="15" t="str">
        <f t="shared" si="16"/>
        <v xml:space="preserve"> </v>
      </c>
      <c r="AI55" s="15" t="str">
        <f t="shared" si="15"/>
        <v xml:space="preserve"> </v>
      </c>
      <c r="AJ55" s="15" t="str">
        <f t="shared" si="15"/>
        <v xml:space="preserve"> </v>
      </c>
      <c r="AK55" s="15" t="str">
        <f t="shared" si="15"/>
        <v xml:space="preserve"> </v>
      </c>
      <c r="AL55" s="15" t="str">
        <f t="shared" si="15"/>
        <v xml:space="preserve"> </v>
      </c>
      <c r="AM55" s="15" t="str">
        <f t="shared" si="15"/>
        <v xml:space="preserve"> </v>
      </c>
      <c r="AN55" s="15" t="str">
        <f t="shared" si="15"/>
        <v xml:space="preserve"> </v>
      </c>
      <c r="AO55" s="15" t="str">
        <f t="shared" si="15"/>
        <v xml:space="preserve"> </v>
      </c>
    </row>
    <row r="56" spans="1:41" s="34" customFormat="1" ht="16.5" customHeight="1">
      <c r="A56" s="31">
        <v>42</v>
      </c>
      <c r="B56" s="32" t="s">
        <v>95</v>
      </c>
      <c r="C56" s="33">
        <f t="shared" si="18"/>
        <v>46617</v>
      </c>
      <c r="D56" s="33">
        <v>29726</v>
      </c>
      <c r="E56" s="33">
        <v>16891</v>
      </c>
      <c r="F56" s="33"/>
      <c r="G56" s="33"/>
      <c r="H56" s="33">
        <f t="shared" si="6"/>
        <v>0</v>
      </c>
      <c r="I56" s="33"/>
      <c r="J56" s="33"/>
      <c r="K56" s="33">
        <f t="shared" si="7"/>
        <v>0</v>
      </c>
      <c r="L56" s="33"/>
      <c r="M56" s="33"/>
      <c r="N56" s="33"/>
      <c r="O56" s="33"/>
      <c r="P56" s="33">
        <f t="shared" si="13"/>
        <v>37337.445790999998</v>
      </c>
      <c r="Q56" s="33">
        <v>21376.908100000001</v>
      </c>
      <c r="R56" s="33">
        <v>15960.537691</v>
      </c>
      <c r="S56" s="33"/>
      <c r="T56" s="33"/>
      <c r="U56" s="33">
        <f t="shared" si="9"/>
        <v>0</v>
      </c>
      <c r="V56" s="33"/>
      <c r="W56" s="33"/>
      <c r="X56" s="33">
        <f t="shared" si="10"/>
        <v>0</v>
      </c>
      <c r="Y56" s="33"/>
      <c r="Z56" s="33"/>
      <c r="AA56" s="33"/>
      <c r="AB56" s="33"/>
      <c r="AC56" s="15">
        <f t="shared" si="16"/>
        <v>0.80094055368213313</v>
      </c>
      <c r="AD56" s="15">
        <f t="shared" si="16"/>
        <v>0.71913167260983657</v>
      </c>
      <c r="AE56" s="15">
        <f t="shared" si="16"/>
        <v>0.94491372275176122</v>
      </c>
      <c r="AF56" s="15" t="str">
        <f t="shared" si="16"/>
        <v xml:space="preserve"> </v>
      </c>
      <c r="AG56" s="15" t="str">
        <f t="shared" si="16"/>
        <v xml:space="preserve"> </v>
      </c>
      <c r="AH56" s="15" t="str">
        <f t="shared" si="16"/>
        <v xml:space="preserve"> </v>
      </c>
      <c r="AI56" s="15" t="str">
        <f t="shared" si="15"/>
        <v xml:space="preserve"> </v>
      </c>
      <c r="AJ56" s="15" t="str">
        <f t="shared" si="15"/>
        <v xml:space="preserve"> </v>
      </c>
      <c r="AK56" s="15" t="str">
        <f t="shared" si="15"/>
        <v xml:space="preserve"> </v>
      </c>
      <c r="AL56" s="15" t="str">
        <f t="shared" si="15"/>
        <v xml:space="preserve"> </v>
      </c>
      <c r="AM56" s="15" t="str">
        <f t="shared" si="15"/>
        <v xml:space="preserve"> </v>
      </c>
      <c r="AN56" s="15" t="str">
        <f t="shared" si="15"/>
        <v xml:space="preserve"> </v>
      </c>
      <c r="AO56" s="15" t="str">
        <f t="shared" si="15"/>
        <v xml:space="preserve"> </v>
      </c>
    </row>
    <row r="57" spans="1:41" s="34" customFormat="1" ht="19.5" customHeight="1">
      <c r="A57" s="31">
        <v>43</v>
      </c>
      <c r="B57" s="32" t="s">
        <v>96</v>
      </c>
      <c r="C57" s="33">
        <f t="shared" si="18"/>
        <v>7500.6</v>
      </c>
      <c r="D57" s="33"/>
      <c r="E57" s="33">
        <v>7500.6</v>
      </c>
      <c r="F57" s="33"/>
      <c r="G57" s="33"/>
      <c r="H57" s="33">
        <f t="shared" si="6"/>
        <v>0</v>
      </c>
      <c r="I57" s="33"/>
      <c r="J57" s="33"/>
      <c r="K57" s="33">
        <f t="shared" si="7"/>
        <v>0</v>
      </c>
      <c r="L57" s="33"/>
      <c r="M57" s="33"/>
      <c r="N57" s="33"/>
      <c r="O57" s="33"/>
      <c r="P57" s="33">
        <f t="shared" si="13"/>
        <v>6024.3104110000004</v>
      </c>
      <c r="Q57" s="33">
        <v>114.24717099999999</v>
      </c>
      <c r="R57" s="33">
        <v>5910.0632400000004</v>
      </c>
      <c r="S57" s="33"/>
      <c r="T57" s="33"/>
      <c r="U57" s="33">
        <f t="shared" si="9"/>
        <v>0</v>
      </c>
      <c r="V57" s="33"/>
      <c r="W57" s="33"/>
      <c r="X57" s="33">
        <f t="shared" si="10"/>
        <v>0</v>
      </c>
      <c r="Y57" s="33"/>
      <c r="Z57" s="33"/>
      <c r="AA57" s="33"/>
      <c r="AB57" s="33"/>
      <c r="AC57" s="15">
        <f t="shared" si="16"/>
        <v>0.80317713396261636</v>
      </c>
      <c r="AD57" s="15" t="str">
        <f t="shared" si="16"/>
        <v xml:space="preserve"> </v>
      </c>
      <c r="AE57" s="15">
        <f t="shared" si="16"/>
        <v>0.78794539636829053</v>
      </c>
      <c r="AF57" s="15" t="str">
        <f t="shared" si="16"/>
        <v xml:space="preserve"> </v>
      </c>
      <c r="AG57" s="15" t="str">
        <f t="shared" si="16"/>
        <v xml:space="preserve"> </v>
      </c>
      <c r="AH57" s="15" t="str">
        <f t="shared" si="16"/>
        <v xml:space="preserve"> </v>
      </c>
      <c r="AI57" s="15" t="str">
        <f t="shared" si="15"/>
        <v xml:space="preserve"> </v>
      </c>
      <c r="AJ57" s="15" t="str">
        <f t="shared" si="15"/>
        <v xml:space="preserve"> </v>
      </c>
      <c r="AK57" s="15" t="str">
        <f t="shared" si="15"/>
        <v xml:space="preserve"> </v>
      </c>
      <c r="AL57" s="15" t="str">
        <f t="shared" si="15"/>
        <v xml:space="preserve"> </v>
      </c>
      <c r="AM57" s="15" t="str">
        <f t="shared" si="15"/>
        <v xml:space="preserve"> </v>
      </c>
      <c r="AN57" s="15" t="str">
        <f t="shared" si="15"/>
        <v xml:space="preserve"> </v>
      </c>
      <c r="AO57" s="15" t="str">
        <f t="shared" si="15"/>
        <v xml:space="preserve"> </v>
      </c>
    </row>
    <row r="58" spans="1:41" s="34" customFormat="1" ht="30" customHeight="1">
      <c r="A58" s="31">
        <v>44</v>
      </c>
      <c r="B58" s="32" t="s">
        <v>129</v>
      </c>
      <c r="C58" s="33">
        <f t="shared" si="18"/>
        <v>82607.5</v>
      </c>
      <c r="D58" s="33">
        <v>82594</v>
      </c>
      <c r="E58" s="33">
        <v>13.5</v>
      </c>
      <c r="F58" s="33"/>
      <c r="G58" s="33"/>
      <c r="H58" s="33">
        <f t="shared" si="6"/>
        <v>0</v>
      </c>
      <c r="I58" s="33"/>
      <c r="J58" s="33"/>
      <c r="K58" s="33">
        <f t="shared" si="7"/>
        <v>0</v>
      </c>
      <c r="L58" s="33"/>
      <c r="M58" s="33"/>
      <c r="N58" s="33"/>
      <c r="O58" s="33"/>
      <c r="P58" s="33">
        <f t="shared" si="13"/>
        <v>85368.278913000002</v>
      </c>
      <c r="Q58" s="33">
        <v>85354.778913000002</v>
      </c>
      <c r="R58" s="33">
        <v>13.5</v>
      </c>
      <c r="S58" s="33"/>
      <c r="T58" s="33"/>
      <c r="U58" s="33">
        <f t="shared" si="9"/>
        <v>0</v>
      </c>
      <c r="V58" s="33"/>
      <c r="W58" s="33"/>
      <c r="X58" s="33">
        <f t="shared" si="10"/>
        <v>0</v>
      </c>
      <c r="Y58" s="33"/>
      <c r="Z58" s="33"/>
      <c r="AA58" s="33"/>
      <c r="AB58" s="33"/>
      <c r="AC58" s="15">
        <f t="shared" si="16"/>
        <v>1.0334204389795116</v>
      </c>
      <c r="AD58" s="15">
        <f t="shared" si="16"/>
        <v>1.0334259015545924</v>
      </c>
      <c r="AE58" s="15">
        <f t="shared" si="16"/>
        <v>1</v>
      </c>
      <c r="AF58" s="15" t="str">
        <f t="shared" si="16"/>
        <v xml:space="preserve"> </v>
      </c>
      <c r="AG58" s="15" t="str">
        <f t="shared" si="16"/>
        <v xml:space="preserve"> </v>
      </c>
      <c r="AH58" s="15" t="str">
        <f t="shared" si="16"/>
        <v xml:space="preserve"> </v>
      </c>
      <c r="AI58" s="15" t="str">
        <f t="shared" si="15"/>
        <v xml:space="preserve"> </v>
      </c>
      <c r="AJ58" s="15" t="str">
        <f t="shared" si="15"/>
        <v xml:space="preserve"> </v>
      </c>
      <c r="AK58" s="15" t="str">
        <f t="shared" si="15"/>
        <v xml:space="preserve"> </v>
      </c>
      <c r="AL58" s="15" t="str">
        <f t="shared" si="15"/>
        <v xml:space="preserve"> </v>
      </c>
      <c r="AM58" s="15" t="str">
        <f t="shared" si="15"/>
        <v xml:space="preserve"> </v>
      </c>
      <c r="AN58" s="15" t="str">
        <f t="shared" si="15"/>
        <v xml:space="preserve"> </v>
      </c>
      <c r="AO58" s="15" t="str">
        <f t="shared" si="15"/>
        <v xml:space="preserve"> </v>
      </c>
    </row>
    <row r="59" spans="1:41" s="34" customFormat="1" ht="31.5" customHeight="1">
      <c r="A59" s="31">
        <v>45</v>
      </c>
      <c r="B59" s="32" t="s">
        <v>130</v>
      </c>
      <c r="C59" s="33">
        <f>SUM(D59:H59)+K59+SUM(N59:O59)</f>
        <v>1111622.5</v>
      </c>
      <c r="D59" s="33">
        <v>442008</v>
      </c>
      <c r="E59" s="33">
        <v>19.5</v>
      </c>
      <c r="F59" s="33"/>
      <c r="G59" s="33"/>
      <c r="H59" s="33">
        <f t="shared" si="6"/>
        <v>0</v>
      </c>
      <c r="I59" s="33"/>
      <c r="J59" s="33"/>
      <c r="K59" s="33">
        <f t="shared" si="7"/>
        <v>669595</v>
      </c>
      <c r="L59" s="33">
        <v>669595</v>
      </c>
      <c r="M59" s="33"/>
      <c r="N59" s="33"/>
      <c r="O59" s="33"/>
      <c r="P59" s="33">
        <f>SUM(Q59:U59)+X59+SUM(AA59:AB59)</f>
        <v>917518.64357199997</v>
      </c>
      <c r="Q59" s="33">
        <v>429358.53092299995</v>
      </c>
      <c r="R59" s="33">
        <v>19.5</v>
      </c>
      <c r="S59" s="33"/>
      <c r="T59" s="33"/>
      <c r="U59" s="33">
        <f t="shared" si="9"/>
        <v>0</v>
      </c>
      <c r="V59" s="33"/>
      <c r="W59" s="33"/>
      <c r="X59" s="33">
        <f t="shared" si="10"/>
        <v>488140.61264900002</v>
      </c>
      <c r="Y59" s="33">
        <v>488140.61264900002</v>
      </c>
      <c r="Z59" s="33"/>
      <c r="AA59" s="33"/>
      <c r="AB59" s="33"/>
      <c r="AC59" s="15">
        <f t="shared" si="16"/>
        <v>0.82538689489642392</v>
      </c>
      <c r="AD59" s="15">
        <f t="shared" si="16"/>
        <v>0.97138180965729115</v>
      </c>
      <c r="AE59" s="15">
        <f t="shared" si="16"/>
        <v>1</v>
      </c>
      <c r="AF59" s="15" t="str">
        <f t="shared" si="16"/>
        <v xml:space="preserve"> </v>
      </c>
      <c r="AG59" s="15" t="str">
        <f t="shared" si="16"/>
        <v xml:space="preserve"> </v>
      </c>
      <c r="AH59" s="15" t="str">
        <f t="shared" si="16"/>
        <v xml:space="preserve"> </v>
      </c>
      <c r="AI59" s="15" t="str">
        <f t="shared" si="15"/>
        <v xml:space="preserve"> </v>
      </c>
      <c r="AJ59" s="15" t="str">
        <f t="shared" si="15"/>
        <v xml:space="preserve"> </v>
      </c>
      <c r="AK59" s="15">
        <f t="shared" si="15"/>
        <v>0.72900874804770055</v>
      </c>
      <c r="AL59" s="15">
        <f t="shared" si="15"/>
        <v>0.72900874804770055</v>
      </c>
      <c r="AM59" s="15" t="str">
        <f t="shared" si="15"/>
        <v xml:space="preserve"> </v>
      </c>
      <c r="AN59" s="15" t="str">
        <f t="shared" si="15"/>
        <v xml:space="preserve"> </v>
      </c>
      <c r="AO59" s="15" t="str">
        <f t="shared" si="15"/>
        <v xml:space="preserve"> </v>
      </c>
    </row>
    <row r="60" spans="1:41" s="34" customFormat="1" ht="18" customHeight="1">
      <c r="A60" s="31">
        <v>46</v>
      </c>
      <c r="B60" s="32" t="s">
        <v>131</v>
      </c>
      <c r="C60" s="33">
        <f t="shared" ref="C60" si="19">SUM(D60:H60)+K60+SUM(N60:O60)</f>
        <v>14.5</v>
      </c>
      <c r="D60" s="33"/>
      <c r="E60" s="33">
        <v>14.5</v>
      </c>
      <c r="F60" s="33"/>
      <c r="G60" s="33"/>
      <c r="H60" s="33">
        <f t="shared" si="6"/>
        <v>0</v>
      </c>
      <c r="I60" s="33"/>
      <c r="J60" s="33"/>
      <c r="K60" s="33">
        <f t="shared" si="7"/>
        <v>0</v>
      </c>
      <c r="L60" s="33"/>
      <c r="M60" s="33"/>
      <c r="N60" s="33"/>
      <c r="O60" s="33"/>
      <c r="P60" s="33">
        <f t="shared" ref="P60" si="20">SUM(Q60:U60)+X60+SUM(AA60:AB60)</f>
        <v>14.5</v>
      </c>
      <c r="Q60" s="33"/>
      <c r="R60" s="33">
        <v>14.5</v>
      </c>
      <c r="S60" s="33"/>
      <c r="T60" s="33"/>
      <c r="U60" s="33">
        <f t="shared" si="9"/>
        <v>0</v>
      </c>
      <c r="V60" s="33"/>
      <c r="W60" s="33"/>
      <c r="X60" s="33">
        <f t="shared" si="10"/>
        <v>0</v>
      </c>
      <c r="Y60" s="33"/>
      <c r="Z60" s="33"/>
      <c r="AA60" s="33"/>
      <c r="AB60" s="33"/>
      <c r="AC60" s="15">
        <f t="shared" si="16"/>
        <v>1</v>
      </c>
      <c r="AD60" s="15" t="str">
        <f t="shared" si="16"/>
        <v xml:space="preserve"> </v>
      </c>
      <c r="AE60" s="15">
        <f t="shared" si="16"/>
        <v>1</v>
      </c>
      <c r="AF60" s="15" t="str">
        <f t="shared" si="16"/>
        <v xml:space="preserve"> </v>
      </c>
      <c r="AG60" s="15" t="str">
        <f t="shared" si="16"/>
        <v xml:space="preserve"> </v>
      </c>
      <c r="AH60" s="15" t="str">
        <f t="shared" si="16"/>
        <v xml:space="preserve"> </v>
      </c>
      <c r="AI60" s="15" t="str">
        <f t="shared" si="15"/>
        <v xml:space="preserve"> </v>
      </c>
      <c r="AJ60" s="15" t="str">
        <f t="shared" si="15"/>
        <v xml:space="preserve"> </v>
      </c>
      <c r="AK60" s="15" t="str">
        <f t="shared" si="15"/>
        <v xml:space="preserve"> </v>
      </c>
      <c r="AL60" s="15" t="str">
        <f t="shared" si="15"/>
        <v xml:space="preserve"> </v>
      </c>
      <c r="AM60" s="15" t="str">
        <f t="shared" si="15"/>
        <v xml:space="preserve"> </v>
      </c>
      <c r="AN60" s="15" t="str">
        <f t="shared" si="15"/>
        <v xml:space="preserve"> </v>
      </c>
      <c r="AO60" s="15" t="str">
        <f t="shared" si="15"/>
        <v xml:space="preserve"> </v>
      </c>
    </row>
    <row r="61" spans="1:41" s="34" customFormat="1" ht="34.5" customHeight="1">
      <c r="A61" s="31">
        <v>47</v>
      </c>
      <c r="B61" s="32" t="s">
        <v>132</v>
      </c>
      <c r="C61" s="33">
        <f t="shared" ref="C61:C68" si="21">SUM(D61:H61)+K61+SUM(N61:O61)</f>
        <v>275</v>
      </c>
      <c r="D61" s="33"/>
      <c r="E61" s="33">
        <v>275</v>
      </c>
      <c r="F61" s="33"/>
      <c r="G61" s="33"/>
      <c r="H61" s="33">
        <f t="shared" si="6"/>
        <v>0</v>
      </c>
      <c r="I61" s="33"/>
      <c r="J61" s="33"/>
      <c r="K61" s="33">
        <f t="shared" si="7"/>
        <v>0</v>
      </c>
      <c r="L61" s="33"/>
      <c r="M61" s="33"/>
      <c r="N61" s="33"/>
      <c r="O61" s="33"/>
      <c r="P61" s="33">
        <f t="shared" ref="P61:P68" si="22">SUM(Q61:U61)+X61+SUM(AA61:AB61)</f>
        <v>240.80754899999999</v>
      </c>
      <c r="Q61" s="33"/>
      <c r="R61" s="33">
        <v>240.80754899999999</v>
      </c>
      <c r="S61" s="33"/>
      <c r="T61" s="33"/>
      <c r="U61" s="33">
        <f t="shared" si="9"/>
        <v>0</v>
      </c>
      <c r="V61" s="33"/>
      <c r="W61" s="33"/>
      <c r="X61" s="33">
        <f t="shared" si="10"/>
        <v>0</v>
      </c>
      <c r="Y61" s="33"/>
      <c r="Z61" s="33"/>
      <c r="AA61" s="33"/>
      <c r="AB61" s="33"/>
      <c r="AC61" s="15">
        <f t="shared" si="16"/>
        <v>0.8756638145454545</v>
      </c>
      <c r="AD61" s="15" t="str">
        <f t="shared" si="16"/>
        <v xml:space="preserve"> </v>
      </c>
      <c r="AE61" s="15">
        <f t="shared" si="16"/>
        <v>0.8756638145454545</v>
      </c>
      <c r="AF61" s="15" t="str">
        <f t="shared" si="16"/>
        <v xml:space="preserve"> </v>
      </c>
      <c r="AG61" s="15" t="str">
        <f t="shared" si="16"/>
        <v xml:space="preserve"> </v>
      </c>
      <c r="AH61" s="15" t="str">
        <f t="shared" si="16"/>
        <v xml:space="preserve"> </v>
      </c>
      <c r="AI61" s="15" t="str">
        <f t="shared" si="15"/>
        <v xml:space="preserve"> </v>
      </c>
      <c r="AJ61" s="15" t="str">
        <f t="shared" si="15"/>
        <v xml:space="preserve"> </v>
      </c>
      <c r="AK61" s="15" t="str">
        <f t="shared" si="15"/>
        <v xml:space="preserve"> </v>
      </c>
      <c r="AL61" s="15" t="str">
        <f t="shared" si="15"/>
        <v xml:space="preserve"> </v>
      </c>
      <c r="AM61" s="15" t="str">
        <f t="shared" si="15"/>
        <v xml:space="preserve"> </v>
      </c>
      <c r="AN61" s="15" t="str">
        <f t="shared" si="15"/>
        <v xml:space="preserve"> </v>
      </c>
      <c r="AO61" s="15" t="str">
        <f t="shared" si="15"/>
        <v xml:space="preserve"> </v>
      </c>
    </row>
    <row r="62" spans="1:41" s="34" customFormat="1" ht="17.25" customHeight="1">
      <c r="A62" s="31">
        <v>48</v>
      </c>
      <c r="B62" s="32" t="s">
        <v>97</v>
      </c>
      <c r="C62" s="33">
        <f t="shared" si="21"/>
        <v>661</v>
      </c>
      <c r="D62" s="33"/>
      <c r="E62" s="33">
        <v>661</v>
      </c>
      <c r="F62" s="33"/>
      <c r="G62" s="33"/>
      <c r="H62" s="33">
        <f t="shared" si="6"/>
        <v>0</v>
      </c>
      <c r="I62" s="33"/>
      <c r="J62" s="33"/>
      <c r="K62" s="33">
        <f t="shared" si="7"/>
        <v>0</v>
      </c>
      <c r="L62" s="33"/>
      <c r="M62" s="33"/>
      <c r="N62" s="33"/>
      <c r="O62" s="33"/>
      <c r="P62" s="33">
        <f t="shared" si="22"/>
        <v>661</v>
      </c>
      <c r="Q62" s="33"/>
      <c r="R62" s="33">
        <v>661</v>
      </c>
      <c r="S62" s="33"/>
      <c r="T62" s="33"/>
      <c r="U62" s="33">
        <f t="shared" si="9"/>
        <v>0</v>
      </c>
      <c r="V62" s="33"/>
      <c r="W62" s="33"/>
      <c r="X62" s="33">
        <f t="shared" si="10"/>
        <v>0</v>
      </c>
      <c r="Y62" s="33"/>
      <c r="Z62" s="33"/>
      <c r="AA62" s="33"/>
      <c r="AB62" s="33"/>
      <c r="AC62" s="15">
        <f t="shared" si="16"/>
        <v>1</v>
      </c>
      <c r="AD62" s="15" t="str">
        <f t="shared" si="16"/>
        <v xml:space="preserve"> </v>
      </c>
      <c r="AE62" s="15">
        <f t="shared" si="16"/>
        <v>1</v>
      </c>
      <c r="AF62" s="15" t="str">
        <f t="shared" si="16"/>
        <v xml:space="preserve"> </v>
      </c>
      <c r="AG62" s="15" t="str">
        <f t="shared" si="16"/>
        <v xml:space="preserve"> </v>
      </c>
      <c r="AH62" s="15" t="str">
        <f t="shared" si="16"/>
        <v xml:space="preserve"> </v>
      </c>
      <c r="AI62" s="15" t="str">
        <f t="shared" si="15"/>
        <v xml:space="preserve"> </v>
      </c>
      <c r="AJ62" s="15" t="str">
        <f t="shared" si="15"/>
        <v xml:space="preserve"> </v>
      </c>
      <c r="AK62" s="15" t="str">
        <f t="shared" si="15"/>
        <v xml:space="preserve"> </v>
      </c>
      <c r="AL62" s="15" t="str">
        <f t="shared" si="15"/>
        <v xml:space="preserve"> </v>
      </c>
      <c r="AM62" s="15" t="str">
        <f t="shared" si="15"/>
        <v xml:space="preserve"> </v>
      </c>
      <c r="AN62" s="15" t="str">
        <f t="shared" si="15"/>
        <v xml:space="preserve"> </v>
      </c>
      <c r="AO62" s="15" t="str">
        <f t="shared" si="15"/>
        <v xml:space="preserve"> </v>
      </c>
    </row>
    <row r="63" spans="1:41" s="34" customFormat="1" ht="15.75" customHeight="1">
      <c r="A63" s="31">
        <v>49</v>
      </c>
      <c r="B63" s="32" t="s">
        <v>133</v>
      </c>
      <c r="C63" s="33">
        <f t="shared" si="21"/>
        <v>2000</v>
      </c>
      <c r="D63" s="33"/>
      <c r="E63" s="33">
        <v>2000</v>
      </c>
      <c r="F63" s="33"/>
      <c r="G63" s="33"/>
      <c r="H63" s="33">
        <f t="shared" si="6"/>
        <v>0</v>
      </c>
      <c r="I63" s="33"/>
      <c r="J63" s="33"/>
      <c r="K63" s="33">
        <f t="shared" si="7"/>
        <v>0</v>
      </c>
      <c r="L63" s="33"/>
      <c r="M63" s="33"/>
      <c r="N63" s="33"/>
      <c r="O63" s="33"/>
      <c r="P63" s="33">
        <f t="shared" si="22"/>
        <v>2000</v>
      </c>
      <c r="Q63" s="33"/>
      <c r="R63" s="33">
        <v>2000</v>
      </c>
      <c r="S63" s="33"/>
      <c r="T63" s="33"/>
      <c r="U63" s="33">
        <f t="shared" si="9"/>
        <v>0</v>
      </c>
      <c r="V63" s="33"/>
      <c r="W63" s="33"/>
      <c r="X63" s="33">
        <f t="shared" si="10"/>
        <v>0</v>
      </c>
      <c r="Y63" s="33"/>
      <c r="Z63" s="33"/>
      <c r="AA63" s="33"/>
      <c r="AB63" s="33"/>
      <c r="AC63" s="15">
        <f t="shared" si="16"/>
        <v>1</v>
      </c>
      <c r="AD63" s="15" t="str">
        <f t="shared" si="16"/>
        <v xml:space="preserve"> </v>
      </c>
      <c r="AE63" s="15">
        <f t="shared" si="16"/>
        <v>1</v>
      </c>
      <c r="AF63" s="15" t="str">
        <f t="shared" si="16"/>
        <v xml:space="preserve"> </v>
      </c>
      <c r="AG63" s="15" t="str">
        <f t="shared" si="16"/>
        <v xml:space="preserve"> </v>
      </c>
      <c r="AH63" s="15" t="str">
        <f t="shared" si="16"/>
        <v xml:space="preserve"> </v>
      </c>
      <c r="AI63" s="15" t="str">
        <f t="shared" si="15"/>
        <v xml:space="preserve"> </v>
      </c>
      <c r="AJ63" s="15" t="str">
        <f t="shared" si="15"/>
        <v xml:space="preserve"> </v>
      </c>
      <c r="AK63" s="15" t="str">
        <f t="shared" si="15"/>
        <v xml:space="preserve"> </v>
      </c>
      <c r="AL63" s="15" t="str">
        <f t="shared" si="15"/>
        <v xml:space="preserve"> </v>
      </c>
      <c r="AM63" s="15" t="str">
        <f t="shared" si="15"/>
        <v xml:space="preserve"> </v>
      </c>
      <c r="AN63" s="15" t="str">
        <f t="shared" si="15"/>
        <v xml:space="preserve"> </v>
      </c>
      <c r="AO63" s="15" t="str">
        <f t="shared" si="15"/>
        <v xml:space="preserve"> </v>
      </c>
    </row>
    <row r="64" spans="1:41" s="34" customFormat="1" ht="15.75" customHeight="1">
      <c r="A64" s="31">
        <v>50</v>
      </c>
      <c r="B64" s="32" t="s">
        <v>134</v>
      </c>
      <c r="C64" s="33">
        <f t="shared" si="21"/>
        <v>1462</v>
      </c>
      <c r="D64" s="33"/>
      <c r="E64" s="33"/>
      <c r="F64" s="33"/>
      <c r="G64" s="33"/>
      <c r="H64" s="33">
        <f t="shared" si="6"/>
        <v>0</v>
      </c>
      <c r="I64" s="33"/>
      <c r="J64" s="33"/>
      <c r="K64" s="33">
        <f t="shared" si="7"/>
        <v>1462</v>
      </c>
      <c r="L64" s="33"/>
      <c r="M64" s="33">
        <v>1462</v>
      </c>
      <c r="N64" s="33"/>
      <c r="O64" s="33"/>
      <c r="P64" s="33">
        <f t="shared" si="22"/>
        <v>1390.2301829999999</v>
      </c>
      <c r="Q64" s="33"/>
      <c r="R64" s="33">
        <v>0</v>
      </c>
      <c r="S64" s="33"/>
      <c r="T64" s="33"/>
      <c r="U64" s="33">
        <f t="shared" si="9"/>
        <v>0</v>
      </c>
      <c r="V64" s="33"/>
      <c r="W64" s="33"/>
      <c r="X64" s="33">
        <f t="shared" si="10"/>
        <v>1390.2301829999999</v>
      </c>
      <c r="Y64" s="33"/>
      <c r="Z64" s="33">
        <v>1390.2301829999999</v>
      </c>
      <c r="AA64" s="33"/>
      <c r="AB64" s="33"/>
      <c r="AC64" s="15">
        <f t="shared" si="16"/>
        <v>0.95090983789329675</v>
      </c>
      <c r="AD64" s="15" t="str">
        <f t="shared" si="16"/>
        <v xml:space="preserve"> </v>
      </c>
      <c r="AE64" s="15" t="str">
        <f t="shared" si="16"/>
        <v xml:space="preserve"> </v>
      </c>
      <c r="AF64" s="15" t="str">
        <f t="shared" si="16"/>
        <v xml:space="preserve"> </v>
      </c>
      <c r="AG64" s="15" t="str">
        <f t="shared" si="16"/>
        <v xml:space="preserve"> </v>
      </c>
      <c r="AH64" s="15" t="str">
        <f t="shared" si="16"/>
        <v xml:space="preserve"> </v>
      </c>
      <c r="AI64" s="15" t="str">
        <f t="shared" si="15"/>
        <v xml:space="preserve"> </v>
      </c>
      <c r="AJ64" s="15" t="str">
        <f t="shared" si="15"/>
        <v xml:space="preserve"> </v>
      </c>
      <c r="AK64" s="15">
        <f t="shared" si="15"/>
        <v>0.95090983789329675</v>
      </c>
      <c r="AL64" s="15" t="str">
        <f t="shared" si="15"/>
        <v xml:space="preserve"> </v>
      </c>
      <c r="AM64" s="15">
        <f t="shared" si="15"/>
        <v>0.95090983789329675</v>
      </c>
      <c r="AN64" s="15" t="str">
        <f t="shared" si="15"/>
        <v xml:space="preserve"> </v>
      </c>
      <c r="AO64" s="15" t="str">
        <f t="shared" si="15"/>
        <v xml:space="preserve"> </v>
      </c>
    </row>
    <row r="65" spans="1:41" s="34" customFormat="1" ht="14.25" customHeight="1">
      <c r="A65" s="31">
        <v>51</v>
      </c>
      <c r="B65" s="32" t="s">
        <v>99</v>
      </c>
      <c r="C65" s="33">
        <f t="shared" si="21"/>
        <v>92148.833083000005</v>
      </c>
      <c r="D65" s="33"/>
      <c r="E65" s="33">
        <v>91670.833083000005</v>
      </c>
      <c r="F65" s="33"/>
      <c r="G65" s="33"/>
      <c r="H65" s="33">
        <f t="shared" si="6"/>
        <v>190</v>
      </c>
      <c r="I65" s="33"/>
      <c r="J65" s="33">
        <v>190</v>
      </c>
      <c r="K65" s="33">
        <f t="shared" si="7"/>
        <v>288</v>
      </c>
      <c r="L65" s="33"/>
      <c r="M65" s="33">
        <v>288</v>
      </c>
      <c r="N65" s="33"/>
      <c r="O65" s="33"/>
      <c r="P65" s="33">
        <f t="shared" si="22"/>
        <v>82786.416892000008</v>
      </c>
      <c r="Q65" s="33"/>
      <c r="R65" s="33">
        <v>82308.416892000008</v>
      </c>
      <c r="S65" s="33"/>
      <c r="T65" s="33"/>
      <c r="U65" s="33">
        <f t="shared" si="9"/>
        <v>190</v>
      </c>
      <c r="V65" s="33"/>
      <c r="W65" s="33">
        <v>190</v>
      </c>
      <c r="X65" s="33">
        <f t="shared" si="10"/>
        <v>288</v>
      </c>
      <c r="Y65" s="33"/>
      <c r="Z65" s="33">
        <v>288</v>
      </c>
      <c r="AA65" s="33"/>
      <c r="AB65" s="33"/>
      <c r="AC65" s="15">
        <f t="shared" si="16"/>
        <v>0.89839897177463868</v>
      </c>
      <c r="AD65" s="15" t="str">
        <f t="shared" si="16"/>
        <v xml:space="preserve"> </v>
      </c>
      <c r="AE65" s="15">
        <f t="shared" si="16"/>
        <v>0.89786919267415033</v>
      </c>
      <c r="AF65" s="15" t="str">
        <f t="shared" si="16"/>
        <v xml:space="preserve"> </v>
      </c>
      <c r="AG65" s="15" t="str">
        <f t="shared" si="16"/>
        <v xml:space="preserve"> </v>
      </c>
      <c r="AH65" s="15">
        <f t="shared" si="16"/>
        <v>1</v>
      </c>
      <c r="AI65" s="15" t="str">
        <f t="shared" si="15"/>
        <v xml:space="preserve"> </v>
      </c>
      <c r="AJ65" s="15">
        <f t="shared" si="15"/>
        <v>1</v>
      </c>
      <c r="AK65" s="15">
        <f t="shared" si="15"/>
        <v>1</v>
      </c>
      <c r="AL65" s="15" t="str">
        <f t="shared" si="15"/>
        <v xml:space="preserve"> </v>
      </c>
      <c r="AM65" s="15">
        <f t="shared" si="15"/>
        <v>1</v>
      </c>
      <c r="AN65" s="15" t="str">
        <f t="shared" si="15"/>
        <v xml:space="preserve"> </v>
      </c>
      <c r="AO65" s="15" t="str">
        <f t="shared" si="15"/>
        <v xml:space="preserve"> </v>
      </c>
    </row>
    <row r="66" spans="1:41" s="34" customFormat="1" ht="14.25" customHeight="1">
      <c r="A66" s="31">
        <v>52</v>
      </c>
      <c r="B66" s="32" t="s">
        <v>100</v>
      </c>
      <c r="C66" s="33">
        <f t="shared" si="21"/>
        <v>57</v>
      </c>
      <c r="D66" s="33"/>
      <c r="E66" s="33">
        <v>57</v>
      </c>
      <c r="F66" s="33"/>
      <c r="G66" s="33"/>
      <c r="H66" s="33">
        <f t="shared" si="6"/>
        <v>0</v>
      </c>
      <c r="I66" s="33"/>
      <c r="J66" s="33"/>
      <c r="K66" s="33">
        <f t="shared" si="7"/>
        <v>0</v>
      </c>
      <c r="L66" s="33"/>
      <c r="M66" s="33"/>
      <c r="N66" s="33"/>
      <c r="O66" s="33"/>
      <c r="P66" s="33">
        <f t="shared" si="22"/>
        <v>57</v>
      </c>
      <c r="Q66" s="33"/>
      <c r="R66" s="33">
        <v>57</v>
      </c>
      <c r="S66" s="33"/>
      <c r="T66" s="33"/>
      <c r="U66" s="33">
        <f t="shared" si="9"/>
        <v>0</v>
      </c>
      <c r="V66" s="33"/>
      <c r="W66" s="33"/>
      <c r="X66" s="33">
        <f t="shared" si="10"/>
        <v>0</v>
      </c>
      <c r="Y66" s="33"/>
      <c r="Z66" s="33"/>
      <c r="AA66" s="33"/>
      <c r="AB66" s="33"/>
      <c r="AC66" s="15">
        <f t="shared" si="16"/>
        <v>1</v>
      </c>
      <c r="AD66" s="15" t="str">
        <f t="shared" si="16"/>
        <v xml:space="preserve"> </v>
      </c>
      <c r="AE66" s="15">
        <f t="shared" si="16"/>
        <v>1</v>
      </c>
      <c r="AF66" s="15" t="str">
        <f t="shared" si="16"/>
        <v xml:space="preserve"> </v>
      </c>
      <c r="AG66" s="15" t="str">
        <f t="shared" si="16"/>
        <v xml:space="preserve"> </v>
      </c>
      <c r="AH66" s="15" t="str">
        <f t="shared" si="16"/>
        <v xml:space="preserve"> </v>
      </c>
      <c r="AI66" s="15" t="str">
        <f t="shared" si="15"/>
        <v xml:space="preserve"> </v>
      </c>
      <c r="AJ66" s="15" t="str">
        <f t="shared" si="15"/>
        <v xml:space="preserve"> </v>
      </c>
      <c r="AK66" s="15" t="str">
        <f t="shared" si="15"/>
        <v xml:space="preserve"> </v>
      </c>
      <c r="AL66" s="15" t="str">
        <f t="shared" si="15"/>
        <v xml:space="preserve"> </v>
      </c>
      <c r="AM66" s="15" t="str">
        <f t="shared" si="15"/>
        <v xml:space="preserve"> </v>
      </c>
      <c r="AN66" s="15" t="str">
        <f t="shared" si="15"/>
        <v xml:space="preserve"> </v>
      </c>
      <c r="AO66" s="15" t="str">
        <f t="shared" si="15"/>
        <v xml:space="preserve"> </v>
      </c>
    </row>
    <row r="67" spans="1:41" s="34" customFormat="1" ht="14.25" customHeight="1">
      <c r="A67" s="31">
        <v>53</v>
      </c>
      <c r="B67" s="32" t="s">
        <v>135</v>
      </c>
      <c r="C67" s="33">
        <f t="shared" si="21"/>
        <v>247.1</v>
      </c>
      <c r="D67" s="33"/>
      <c r="E67" s="33">
        <v>247.1</v>
      </c>
      <c r="F67" s="33"/>
      <c r="G67" s="33"/>
      <c r="H67" s="33">
        <f t="shared" si="6"/>
        <v>0</v>
      </c>
      <c r="I67" s="33"/>
      <c r="J67" s="33"/>
      <c r="K67" s="33">
        <f t="shared" si="7"/>
        <v>0</v>
      </c>
      <c r="L67" s="33"/>
      <c r="M67" s="33"/>
      <c r="N67" s="33"/>
      <c r="O67" s="33"/>
      <c r="P67" s="33">
        <f t="shared" si="22"/>
        <v>211.74690000000001</v>
      </c>
      <c r="Q67" s="33"/>
      <c r="R67" s="33">
        <v>211.74690000000001</v>
      </c>
      <c r="S67" s="33"/>
      <c r="T67" s="33"/>
      <c r="U67" s="33">
        <f t="shared" si="9"/>
        <v>0</v>
      </c>
      <c r="V67" s="33"/>
      <c r="W67" s="33"/>
      <c r="X67" s="33">
        <f t="shared" si="10"/>
        <v>0</v>
      </c>
      <c r="Y67" s="33"/>
      <c r="Z67" s="33"/>
      <c r="AA67" s="33"/>
      <c r="AB67" s="33"/>
      <c r="AC67" s="15">
        <f t="shared" si="16"/>
        <v>0.85692796438688801</v>
      </c>
      <c r="AD67" s="15" t="str">
        <f t="shared" si="16"/>
        <v xml:space="preserve"> </v>
      </c>
      <c r="AE67" s="15">
        <f t="shared" si="16"/>
        <v>0.85692796438688801</v>
      </c>
      <c r="AF67" s="15" t="str">
        <f t="shared" si="16"/>
        <v xml:space="preserve"> </v>
      </c>
      <c r="AG67" s="15" t="str">
        <f t="shared" si="16"/>
        <v xml:space="preserve"> </v>
      </c>
      <c r="AH67" s="15" t="str">
        <f t="shared" si="16"/>
        <v xml:space="preserve"> </v>
      </c>
      <c r="AI67" s="15" t="str">
        <f t="shared" si="15"/>
        <v xml:space="preserve"> </v>
      </c>
      <c r="AJ67" s="15" t="str">
        <f t="shared" si="15"/>
        <v xml:space="preserve"> </v>
      </c>
      <c r="AK67" s="15" t="str">
        <f t="shared" si="15"/>
        <v xml:space="preserve"> </v>
      </c>
      <c r="AL67" s="15" t="str">
        <f t="shared" si="15"/>
        <v xml:space="preserve"> </v>
      </c>
      <c r="AM67" s="15" t="str">
        <f t="shared" si="15"/>
        <v xml:space="preserve"> </v>
      </c>
      <c r="AN67" s="15" t="str">
        <f t="shared" si="15"/>
        <v xml:space="preserve"> </v>
      </c>
      <c r="AO67" s="15" t="str">
        <f t="shared" si="15"/>
        <v xml:space="preserve"> </v>
      </c>
    </row>
    <row r="68" spans="1:41" s="34" customFormat="1" ht="14.25" customHeight="1">
      <c r="A68" s="31">
        <v>54</v>
      </c>
      <c r="B68" s="32" t="s">
        <v>101</v>
      </c>
      <c r="C68" s="33">
        <f t="shared" si="21"/>
        <v>98439.819999999992</v>
      </c>
      <c r="D68" s="33">
        <v>29824</v>
      </c>
      <c r="E68" s="33">
        <v>36381.42</v>
      </c>
      <c r="F68" s="33"/>
      <c r="G68" s="33"/>
      <c r="H68" s="33">
        <f t="shared" si="6"/>
        <v>524.4</v>
      </c>
      <c r="I68" s="33"/>
      <c r="J68" s="33">
        <v>524.4</v>
      </c>
      <c r="K68" s="33">
        <f t="shared" si="7"/>
        <v>31710</v>
      </c>
      <c r="L68" s="33"/>
      <c r="M68" s="33">
        <v>31710</v>
      </c>
      <c r="N68" s="33"/>
      <c r="O68" s="33"/>
      <c r="P68" s="33">
        <f t="shared" si="22"/>
        <v>112026.754285</v>
      </c>
      <c r="Q68" s="33">
        <v>44977.093614000005</v>
      </c>
      <c r="R68" s="33">
        <v>36351.730670999998</v>
      </c>
      <c r="S68" s="33"/>
      <c r="T68" s="33"/>
      <c r="U68" s="33">
        <f t="shared" si="9"/>
        <v>524.4</v>
      </c>
      <c r="V68" s="33"/>
      <c r="W68" s="33">
        <v>524.4</v>
      </c>
      <c r="X68" s="33">
        <f t="shared" si="10"/>
        <v>30173.53</v>
      </c>
      <c r="Y68" s="33"/>
      <c r="Z68" s="33">
        <v>30173.53</v>
      </c>
      <c r="AA68" s="33"/>
      <c r="AB68" s="33"/>
      <c r="AC68" s="15">
        <f t="shared" si="16"/>
        <v>1.1380227461305803</v>
      </c>
      <c r="AD68" s="15">
        <f t="shared" si="16"/>
        <v>1.5080838792247855</v>
      </c>
      <c r="AE68" s="15">
        <f t="shared" si="16"/>
        <v>0.99918394254539811</v>
      </c>
      <c r="AF68" s="15" t="str">
        <f t="shared" si="16"/>
        <v xml:space="preserve"> </v>
      </c>
      <c r="AG68" s="15" t="str">
        <f t="shared" si="16"/>
        <v xml:space="preserve"> </v>
      </c>
      <c r="AH68" s="15">
        <f t="shared" si="16"/>
        <v>1</v>
      </c>
      <c r="AI68" s="15" t="str">
        <f t="shared" si="15"/>
        <v xml:space="preserve"> </v>
      </c>
      <c r="AJ68" s="15">
        <f t="shared" si="15"/>
        <v>1</v>
      </c>
      <c r="AK68" s="15">
        <f t="shared" si="15"/>
        <v>0.95154619993692835</v>
      </c>
      <c r="AL68" s="15" t="str">
        <f t="shared" si="15"/>
        <v xml:space="preserve"> </v>
      </c>
      <c r="AM68" s="15">
        <f t="shared" si="15"/>
        <v>0.95154619993692835</v>
      </c>
      <c r="AN68" s="15" t="str">
        <f t="shared" si="15"/>
        <v xml:space="preserve"> </v>
      </c>
      <c r="AO68" s="15" t="str">
        <f t="shared" si="15"/>
        <v xml:space="preserve"> </v>
      </c>
    </row>
    <row r="69" spans="1:41" s="34" customFormat="1" ht="14.25" customHeight="1">
      <c r="A69" s="31">
        <v>55</v>
      </c>
      <c r="B69" s="32" t="s">
        <v>28</v>
      </c>
      <c r="C69" s="33">
        <f>SUM(D69:H69)+K69+SUM(N69:O69)</f>
        <v>187</v>
      </c>
      <c r="D69" s="33"/>
      <c r="E69" s="33">
        <v>187</v>
      </c>
      <c r="F69" s="33"/>
      <c r="G69" s="33"/>
      <c r="H69" s="33">
        <f t="shared" si="6"/>
        <v>0</v>
      </c>
      <c r="I69" s="33"/>
      <c r="J69" s="33"/>
      <c r="K69" s="33">
        <f t="shared" si="7"/>
        <v>0</v>
      </c>
      <c r="L69" s="33"/>
      <c r="M69" s="33"/>
      <c r="N69" s="33"/>
      <c r="O69" s="33"/>
      <c r="P69" s="33">
        <f>SUM(Q69:U69)+X69+SUM(AA69:AB69)</f>
        <v>187</v>
      </c>
      <c r="Q69" s="33"/>
      <c r="R69" s="33">
        <v>187</v>
      </c>
      <c r="S69" s="33"/>
      <c r="T69" s="33"/>
      <c r="U69" s="33">
        <f t="shared" si="9"/>
        <v>0</v>
      </c>
      <c r="V69" s="33"/>
      <c r="W69" s="33"/>
      <c r="X69" s="33">
        <f t="shared" si="10"/>
        <v>0</v>
      </c>
      <c r="Y69" s="33"/>
      <c r="Z69" s="33"/>
      <c r="AA69" s="33"/>
      <c r="AB69" s="33"/>
      <c r="AC69" s="15">
        <f t="shared" si="16"/>
        <v>1</v>
      </c>
      <c r="AD69" s="15" t="str">
        <f t="shared" si="16"/>
        <v xml:space="preserve"> </v>
      </c>
      <c r="AE69" s="15">
        <f t="shared" si="16"/>
        <v>1</v>
      </c>
      <c r="AF69" s="15" t="str">
        <f t="shared" si="16"/>
        <v xml:space="preserve"> </v>
      </c>
      <c r="AG69" s="15" t="str">
        <f t="shared" si="16"/>
        <v xml:space="preserve"> </v>
      </c>
      <c r="AH69" s="15" t="str">
        <f t="shared" si="16"/>
        <v xml:space="preserve"> </v>
      </c>
      <c r="AI69" s="15" t="str">
        <f t="shared" si="15"/>
        <v xml:space="preserve"> </v>
      </c>
      <c r="AJ69" s="15" t="str">
        <f t="shared" si="15"/>
        <v xml:space="preserve"> </v>
      </c>
      <c r="AK69" s="15" t="str">
        <f t="shared" si="15"/>
        <v xml:space="preserve"> </v>
      </c>
      <c r="AL69" s="15" t="str">
        <f t="shared" si="15"/>
        <v xml:space="preserve"> </v>
      </c>
      <c r="AM69" s="15" t="str">
        <f t="shared" si="15"/>
        <v xml:space="preserve"> </v>
      </c>
      <c r="AN69" s="15" t="str">
        <f t="shared" si="15"/>
        <v xml:space="preserve"> </v>
      </c>
      <c r="AO69" s="15" t="str">
        <f t="shared" si="15"/>
        <v xml:space="preserve"> </v>
      </c>
    </row>
    <row r="70" spans="1:41" s="34" customFormat="1" ht="14.25" customHeight="1">
      <c r="A70" s="31">
        <v>56</v>
      </c>
      <c r="B70" s="32" t="s">
        <v>102</v>
      </c>
      <c r="C70" s="33">
        <f t="shared" ref="C70" si="23">SUM(D70:H70)+K70+SUM(N70:O70)</f>
        <v>94555.297244999994</v>
      </c>
      <c r="D70" s="33">
        <v>13467</v>
      </c>
      <c r="E70" s="33">
        <v>81008.297244999994</v>
      </c>
      <c r="F70" s="33"/>
      <c r="G70" s="33"/>
      <c r="H70" s="33">
        <f t="shared" si="6"/>
        <v>80</v>
      </c>
      <c r="I70" s="33"/>
      <c r="J70" s="33">
        <v>80</v>
      </c>
      <c r="K70" s="33">
        <f t="shared" si="7"/>
        <v>0</v>
      </c>
      <c r="L70" s="33"/>
      <c r="M70" s="33"/>
      <c r="N70" s="33"/>
      <c r="O70" s="33"/>
      <c r="P70" s="33">
        <f t="shared" ref="P70" si="24">SUM(Q70:U70)+X70+SUM(AA70:AB70)</f>
        <v>94430.646823000003</v>
      </c>
      <c r="Q70" s="33">
        <v>13441.318244999999</v>
      </c>
      <c r="R70" s="33">
        <v>80909.328578000001</v>
      </c>
      <c r="S70" s="33"/>
      <c r="T70" s="33"/>
      <c r="U70" s="33">
        <f t="shared" si="9"/>
        <v>80</v>
      </c>
      <c r="V70" s="33"/>
      <c r="W70" s="33">
        <v>80</v>
      </c>
      <c r="X70" s="33">
        <f t="shared" si="10"/>
        <v>0</v>
      </c>
      <c r="Y70" s="33"/>
      <c r="Z70" s="33"/>
      <c r="AA70" s="33"/>
      <c r="AB70" s="33"/>
      <c r="AC70" s="15">
        <f t="shared" si="16"/>
        <v>0.99868171931523819</v>
      </c>
      <c r="AD70" s="15">
        <f t="shared" si="16"/>
        <v>0.99809298618846054</v>
      </c>
      <c r="AE70" s="15">
        <f t="shared" si="16"/>
        <v>0.99877828975097849</v>
      </c>
      <c r="AF70" s="15" t="str">
        <f t="shared" si="16"/>
        <v xml:space="preserve"> </v>
      </c>
      <c r="AG70" s="15" t="str">
        <f t="shared" si="16"/>
        <v xml:space="preserve"> </v>
      </c>
      <c r="AH70" s="15">
        <f t="shared" si="16"/>
        <v>1</v>
      </c>
      <c r="AI70" s="15" t="str">
        <f t="shared" si="15"/>
        <v xml:space="preserve"> </v>
      </c>
      <c r="AJ70" s="15">
        <f t="shared" si="15"/>
        <v>1</v>
      </c>
      <c r="AK70" s="15" t="str">
        <f t="shared" si="15"/>
        <v xml:space="preserve"> </v>
      </c>
      <c r="AL70" s="15" t="str">
        <f t="shared" si="15"/>
        <v xml:space="preserve"> </v>
      </c>
      <c r="AM70" s="15" t="str">
        <f t="shared" si="15"/>
        <v xml:space="preserve"> </v>
      </c>
      <c r="AN70" s="15" t="str">
        <f t="shared" si="15"/>
        <v xml:space="preserve"> </v>
      </c>
      <c r="AO70" s="15" t="str">
        <f t="shared" si="15"/>
        <v xml:space="preserve"> </v>
      </c>
    </row>
    <row r="71" spans="1:41" s="34" customFormat="1" ht="18.75" customHeight="1">
      <c r="A71" s="31">
        <v>57</v>
      </c>
      <c r="B71" s="32" t="s">
        <v>29</v>
      </c>
      <c r="C71" s="33">
        <f t="shared" ref="C71:C73" si="25">SUM(D71:H71)+K71+SUM(N71:O71)</f>
        <v>86042</v>
      </c>
      <c r="D71" s="33">
        <v>21678</v>
      </c>
      <c r="E71" s="33">
        <v>18913</v>
      </c>
      <c r="F71" s="33"/>
      <c r="G71" s="33"/>
      <c r="H71" s="33">
        <f t="shared" si="6"/>
        <v>0</v>
      </c>
      <c r="I71" s="33"/>
      <c r="J71" s="33"/>
      <c r="K71" s="33">
        <f t="shared" si="7"/>
        <v>45451</v>
      </c>
      <c r="L71" s="33">
        <v>45451</v>
      </c>
      <c r="M71" s="33"/>
      <c r="N71" s="33"/>
      <c r="O71" s="33"/>
      <c r="P71" s="33">
        <f t="shared" ref="P71:P75" si="26">SUM(Q71:U71)+X71+SUM(AA71:AB71)</f>
        <v>90655.490215999991</v>
      </c>
      <c r="Q71" s="33">
        <v>854.60121600000002</v>
      </c>
      <c r="R71" s="33">
        <v>18913</v>
      </c>
      <c r="S71" s="33"/>
      <c r="T71" s="33"/>
      <c r="U71" s="33">
        <f t="shared" si="9"/>
        <v>0</v>
      </c>
      <c r="V71" s="33"/>
      <c r="W71" s="33"/>
      <c r="X71" s="33">
        <f t="shared" si="10"/>
        <v>70887.888999999996</v>
      </c>
      <c r="Y71" s="33">
        <v>70887.888999999996</v>
      </c>
      <c r="Z71" s="33"/>
      <c r="AA71" s="33"/>
      <c r="AB71" s="33"/>
      <c r="AC71" s="15">
        <f t="shared" si="16"/>
        <v>1.0536190490225703</v>
      </c>
      <c r="AD71" s="15">
        <f t="shared" si="16"/>
        <v>3.9422512039856077E-2</v>
      </c>
      <c r="AE71" s="15">
        <f t="shared" si="16"/>
        <v>1</v>
      </c>
      <c r="AF71" s="15" t="str">
        <f t="shared" si="16"/>
        <v xml:space="preserve"> </v>
      </c>
      <c r="AG71" s="15" t="str">
        <f t="shared" si="16"/>
        <v xml:space="preserve"> </v>
      </c>
      <c r="AH71" s="15" t="str">
        <f t="shared" si="16"/>
        <v xml:space="preserve"> </v>
      </c>
      <c r="AI71" s="15" t="str">
        <f t="shared" si="15"/>
        <v xml:space="preserve"> </v>
      </c>
      <c r="AJ71" s="15" t="str">
        <f t="shared" si="15"/>
        <v xml:space="preserve"> </v>
      </c>
      <c r="AK71" s="15">
        <f t="shared" si="15"/>
        <v>1.5596552111064661</v>
      </c>
      <c r="AL71" s="15">
        <f t="shared" si="15"/>
        <v>1.5596552111064661</v>
      </c>
      <c r="AM71" s="15" t="str">
        <f t="shared" si="15"/>
        <v xml:space="preserve"> </v>
      </c>
      <c r="AN71" s="15" t="str">
        <f t="shared" si="15"/>
        <v xml:space="preserve"> </v>
      </c>
      <c r="AO71" s="15" t="str">
        <f t="shared" si="15"/>
        <v xml:space="preserve"> </v>
      </c>
    </row>
    <row r="72" spans="1:41" s="34" customFormat="1" ht="15" customHeight="1">
      <c r="A72" s="31">
        <v>58</v>
      </c>
      <c r="B72" s="32" t="s">
        <v>136</v>
      </c>
      <c r="C72" s="33">
        <f t="shared" si="25"/>
        <v>300</v>
      </c>
      <c r="D72" s="33"/>
      <c r="E72" s="33">
        <v>300</v>
      </c>
      <c r="F72" s="33"/>
      <c r="G72" s="33"/>
      <c r="H72" s="33">
        <f t="shared" si="6"/>
        <v>0</v>
      </c>
      <c r="I72" s="33"/>
      <c r="J72" s="33"/>
      <c r="K72" s="33">
        <f t="shared" si="7"/>
        <v>0</v>
      </c>
      <c r="L72" s="33"/>
      <c r="M72" s="33"/>
      <c r="N72" s="33"/>
      <c r="O72" s="33"/>
      <c r="P72" s="33">
        <f t="shared" si="26"/>
        <v>300</v>
      </c>
      <c r="Q72" s="33"/>
      <c r="R72" s="33">
        <v>300</v>
      </c>
      <c r="S72" s="33"/>
      <c r="T72" s="33"/>
      <c r="U72" s="33">
        <f t="shared" si="9"/>
        <v>0</v>
      </c>
      <c r="V72" s="33"/>
      <c r="W72" s="33"/>
      <c r="X72" s="33">
        <f t="shared" si="10"/>
        <v>0</v>
      </c>
      <c r="Y72" s="33"/>
      <c r="Z72" s="33"/>
      <c r="AA72" s="33"/>
      <c r="AB72" s="33"/>
      <c r="AC72" s="15">
        <f t="shared" si="16"/>
        <v>1</v>
      </c>
      <c r="AD72" s="15" t="str">
        <f t="shared" si="16"/>
        <v xml:space="preserve"> </v>
      </c>
      <c r="AE72" s="15">
        <f t="shared" si="16"/>
        <v>1</v>
      </c>
      <c r="AF72" s="15" t="str">
        <f t="shared" si="16"/>
        <v xml:space="preserve"> </v>
      </c>
      <c r="AG72" s="15" t="str">
        <f t="shared" si="16"/>
        <v xml:space="preserve"> </v>
      </c>
      <c r="AH72" s="15" t="str">
        <f t="shared" si="16"/>
        <v xml:space="preserve"> </v>
      </c>
      <c r="AI72" s="15" t="str">
        <f t="shared" si="15"/>
        <v xml:space="preserve"> </v>
      </c>
      <c r="AJ72" s="15" t="str">
        <f t="shared" si="15"/>
        <v xml:space="preserve"> </v>
      </c>
      <c r="AK72" s="15" t="str">
        <f t="shared" si="15"/>
        <v xml:space="preserve"> </v>
      </c>
      <c r="AL72" s="15" t="str">
        <f t="shared" si="15"/>
        <v xml:space="preserve"> </v>
      </c>
      <c r="AM72" s="15" t="str">
        <f t="shared" si="15"/>
        <v xml:space="preserve"> </v>
      </c>
      <c r="AN72" s="15" t="str">
        <f t="shared" si="15"/>
        <v xml:space="preserve"> </v>
      </c>
      <c r="AO72" s="15" t="str">
        <f t="shared" si="15"/>
        <v xml:space="preserve"> </v>
      </c>
    </row>
    <row r="73" spans="1:41" s="34" customFormat="1" ht="20.25" customHeight="1">
      <c r="A73" s="31">
        <v>59</v>
      </c>
      <c r="B73" s="32" t="s">
        <v>89</v>
      </c>
      <c r="C73" s="33">
        <f t="shared" si="25"/>
        <v>113</v>
      </c>
      <c r="D73" s="33"/>
      <c r="E73" s="33">
        <v>113</v>
      </c>
      <c r="F73" s="33"/>
      <c r="G73" s="33"/>
      <c r="H73" s="33">
        <f t="shared" si="6"/>
        <v>0</v>
      </c>
      <c r="I73" s="33"/>
      <c r="J73" s="33"/>
      <c r="K73" s="33">
        <f t="shared" si="7"/>
        <v>0</v>
      </c>
      <c r="L73" s="33"/>
      <c r="M73" s="33"/>
      <c r="N73" s="33"/>
      <c r="O73" s="33"/>
      <c r="P73" s="33">
        <f t="shared" si="26"/>
        <v>113</v>
      </c>
      <c r="Q73" s="33"/>
      <c r="R73" s="33">
        <v>113</v>
      </c>
      <c r="S73" s="33"/>
      <c r="T73" s="33"/>
      <c r="U73" s="33">
        <f t="shared" si="9"/>
        <v>0</v>
      </c>
      <c r="V73" s="33"/>
      <c r="W73" s="33"/>
      <c r="X73" s="33">
        <f t="shared" si="10"/>
        <v>0</v>
      </c>
      <c r="Y73" s="33"/>
      <c r="Z73" s="33"/>
      <c r="AA73" s="33"/>
      <c r="AB73" s="33"/>
      <c r="AC73" s="15">
        <f t="shared" si="16"/>
        <v>1</v>
      </c>
      <c r="AD73" s="15" t="str">
        <f t="shared" si="16"/>
        <v xml:space="preserve"> </v>
      </c>
      <c r="AE73" s="15">
        <f t="shared" si="16"/>
        <v>1</v>
      </c>
      <c r="AF73" s="15" t="str">
        <f t="shared" si="16"/>
        <v xml:space="preserve"> </v>
      </c>
      <c r="AG73" s="15" t="str">
        <f t="shared" si="16"/>
        <v xml:space="preserve"> </v>
      </c>
      <c r="AH73" s="15" t="str">
        <f t="shared" si="16"/>
        <v xml:space="preserve"> </v>
      </c>
      <c r="AI73" s="15" t="str">
        <f t="shared" si="15"/>
        <v xml:space="preserve"> </v>
      </c>
      <c r="AJ73" s="15" t="str">
        <f t="shared" si="15"/>
        <v xml:space="preserve"> </v>
      </c>
      <c r="AK73" s="15" t="str">
        <f t="shared" si="15"/>
        <v xml:space="preserve"> </v>
      </c>
      <c r="AL73" s="15" t="str">
        <f t="shared" si="15"/>
        <v xml:space="preserve"> </v>
      </c>
      <c r="AM73" s="15" t="str">
        <f t="shared" si="15"/>
        <v xml:space="preserve"> </v>
      </c>
      <c r="AN73" s="15" t="str">
        <f t="shared" si="15"/>
        <v xml:space="preserve"> </v>
      </c>
      <c r="AO73" s="15" t="str">
        <f t="shared" si="15"/>
        <v xml:space="preserve"> </v>
      </c>
    </row>
    <row r="74" spans="1:41" s="34" customFormat="1" ht="20.25" customHeight="1">
      <c r="A74" s="31">
        <v>60</v>
      </c>
      <c r="B74" s="32" t="s">
        <v>103</v>
      </c>
      <c r="C74" s="33">
        <f t="shared" si="5"/>
        <v>141</v>
      </c>
      <c r="D74" s="33"/>
      <c r="E74" s="33">
        <v>141</v>
      </c>
      <c r="F74" s="33"/>
      <c r="G74" s="33"/>
      <c r="H74" s="33">
        <f t="shared" si="6"/>
        <v>0</v>
      </c>
      <c r="I74" s="33"/>
      <c r="J74" s="33"/>
      <c r="K74" s="33">
        <f t="shared" si="7"/>
        <v>0</v>
      </c>
      <c r="L74" s="33"/>
      <c r="M74" s="33"/>
      <c r="N74" s="33"/>
      <c r="O74" s="33"/>
      <c r="P74" s="33">
        <f t="shared" si="26"/>
        <v>141</v>
      </c>
      <c r="Q74" s="33"/>
      <c r="R74" s="33">
        <v>141</v>
      </c>
      <c r="S74" s="33"/>
      <c r="T74" s="33"/>
      <c r="U74" s="33">
        <f t="shared" si="9"/>
        <v>0</v>
      </c>
      <c r="V74" s="33"/>
      <c r="W74" s="33"/>
      <c r="X74" s="33">
        <f t="shared" si="10"/>
        <v>0</v>
      </c>
      <c r="Y74" s="33"/>
      <c r="Z74" s="33"/>
      <c r="AA74" s="33"/>
      <c r="AB74" s="33"/>
      <c r="AC74" s="15">
        <f t="shared" si="16"/>
        <v>1</v>
      </c>
      <c r="AD74" s="15" t="str">
        <f t="shared" si="16"/>
        <v xml:space="preserve"> </v>
      </c>
      <c r="AE74" s="15">
        <f t="shared" si="16"/>
        <v>1</v>
      </c>
      <c r="AF74" s="15" t="str">
        <f t="shared" si="16"/>
        <v xml:space="preserve"> </v>
      </c>
      <c r="AG74" s="15" t="str">
        <f t="shared" si="16"/>
        <v xml:space="preserve"> </v>
      </c>
      <c r="AH74" s="15" t="str">
        <f t="shared" si="16"/>
        <v xml:space="preserve"> </v>
      </c>
      <c r="AI74" s="15" t="str">
        <f t="shared" si="15"/>
        <v xml:space="preserve"> </v>
      </c>
      <c r="AJ74" s="15" t="str">
        <f t="shared" si="15"/>
        <v xml:space="preserve"> </v>
      </c>
      <c r="AK74" s="15" t="str">
        <f t="shared" si="15"/>
        <v xml:space="preserve"> </v>
      </c>
      <c r="AL74" s="15" t="str">
        <f t="shared" si="15"/>
        <v xml:space="preserve"> </v>
      </c>
      <c r="AM74" s="15" t="str">
        <f t="shared" si="15"/>
        <v xml:space="preserve"> </v>
      </c>
      <c r="AN74" s="15" t="str">
        <f t="shared" si="15"/>
        <v xml:space="preserve"> </v>
      </c>
      <c r="AO74" s="15" t="str">
        <f t="shared" si="15"/>
        <v xml:space="preserve"> </v>
      </c>
    </row>
    <row r="75" spans="1:41" s="34" customFormat="1" ht="20.25" customHeight="1">
      <c r="A75" s="31">
        <v>61</v>
      </c>
      <c r="B75" s="32" t="s">
        <v>137</v>
      </c>
      <c r="C75" s="33">
        <f t="shared" si="5"/>
        <v>105.1</v>
      </c>
      <c r="D75" s="33"/>
      <c r="E75" s="33">
        <v>105.1</v>
      </c>
      <c r="F75" s="33"/>
      <c r="G75" s="33"/>
      <c r="H75" s="33">
        <f t="shared" si="6"/>
        <v>0</v>
      </c>
      <c r="I75" s="33"/>
      <c r="J75" s="33"/>
      <c r="K75" s="33">
        <f t="shared" si="7"/>
        <v>0</v>
      </c>
      <c r="L75" s="33"/>
      <c r="M75" s="33"/>
      <c r="N75" s="33"/>
      <c r="O75" s="33"/>
      <c r="P75" s="33">
        <f t="shared" si="26"/>
        <v>105.1</v>
      </c>
      <c r="Q75" s="33"/>
      <c r="R75" s="33">
        <v>105.1</v>
      </c>
      <c r="S75" s="33"/>
      <c r="T75" s="33"/>
      <c r="U75" s="33">
        <f t="shared" si="9"/>
        <v>0</v>
      </c>
      <c r="V75" s="33"/>
      <c r="W75" s="33"/>
      <c r="X75" s="33">
        <f t="shared" si="10"/>
        <v>0</v>
      </c>
      <c r="Y75" s="33"/>
      <c r="Z75" s="33"/>
      <c r="AA75" s="33"/>
      <c r="AB75" s="33"/>
      <c r="AC75" s="15">
        <f t="shared" si="16"/>
        <v>1</v>
      </c>
      <c r="AD75" s="15" t="str">
        <f t="shared" si="16"/>
        <v xml:space="preserve"> </v>
      </c>
      <c r="AE75" s="15">
        <f t="shared" si="16"/>
        <v>1</v>
      </c>
      <c r="AF75" s="15" t="str">
        <f t="shared" si="16"/>
        <v xml:space="preserve"> </v>
      </c>
      <c r="AG75" s="15" t="str">
        <f t="shared" si="16"/>
        <v xml:space="preserve"> </v>
      </c>
      <c r="AH75" s="15" t="str">
        <f t="shared" si="16"/>
        <v xml:space="preserve"> </v>
      </c>
      <c r="AI75" s="15" t="str">
        <f t="shared" si="15"/>
        <v xml:space="preserve"> </v>
      </c>
      <c r="AJ75" s="15" t="str">
        <f t="shared" si="15"/>
        <v xml:space="preserve"> </v>
      </c>
      <c r="AK75" s="15" t="str">
        <f t="shared" si="15"/>
        <v xml:space="preserve"> </v>
      </c>
      <c r="AL75" s="15" t="str">
        <f t="shared" si="15"/>
        <v xml:space="preserve"> </v>
      </c>
      <c r="AM75" s="15" t="str">
        <f t="shared" si="15"/>
        <v xml:space="preserve"> </v>
      </c>
      <c r="AN75" s="15" t="str">
        <f t="shared" si="15"/>
        <v xml:space="preserve"> </v>
      </c>
      <c r="AO75" s="15" t="str">
        <f t="shared" si="15"/>
        <v xml:space="preserve"> </v>
      </c>
    </row>
    <row r="76" spans="1:41" s="34" customFormat="1" ht="20.25" customHeight="1">
      <c r="A76" s="31">
        <v>62</v>
      </c>
      <c r="B76" s="32" t="s">
        <v>138</v>
      </c>
      <c r="C76" s="33">
        <f>SUM(D76:H76)+K76+SUM(N76:O76)</f>
        <v>536.5</v>
      </c>
      <c r="D76" s="33"/>
      <c r="E76" s="33">
        <v>536.5</v>
      </c>
      <c r="F76" s="33"/>
      <c r="G76" s="33"/>
      <c r="H76" s="33">
        <f t="shared" si="6"/>
        <v>0</v>
      </c>
      <c r="I76" s="33"/>
      <c r="J76" s="33"/>
      <c r="K76" s="33">
        <f t="shared" si="7"/>
        <v>0</v>
      </c>
      <c r="L76" s="33"/>
      <c r="M76" s="33"/>
      <c r="N76" s="33"/>
      <c r="O76" s="33"/>
      <c r="P76" s="33">
        <f>SUM(Q76:U76)+X76+SUM(AA76:AB76)</f>
        <v>536.5</v>
      </c>
      <c r="Q76" s="33"/>
      <c r="R76" s="33">
        <v>536.5</v>
      </c>
      <c r="S76" s="33"/>
      <c r="T76" s="33"/>
      <c r="U76" s="33">
        <f t="shared" si="9"/>
        <v>0</v>
      </c>
      <c r="V76" s="33"/>
      <c r="W76" s="33"/>
      <c r="X76" s="33">
        <f t="shared" si="10"/>
        <v>0</v>
      </c>
      <c r="Y76" s="33"/>
      <c r="Z76" s="33"/>
      <c r="AA76" s="33"/>
      <c r="AB76" s="33"/>
      <c r="AC76" s="15">
        <f t="shared" si="16"/>
        <v>1</v>
      </c>
      <c r="AD76" s="15" t="str">
        <f t="shared" si="16"/>
        <v xml:space="preserve"> </v>
      </c>
      <c r="AE76" s="15">
        <f t="shared" si="16"/>
        <v>1</v>
      </c>
      <c r="AF76" s="15" t="str">
        <f t="shared" si="16"/>
        <v xml:space="preserve"> </v>
      </c>
      <c r="AG76" s="15" t="str">
        <f t="shared" si="16"/>
        <v xml:space="preserve"> </v>
      </c>
      <c r="AH76" s="15" t="str">
        <f t="shared" si="16"/>
        <v xml:space="preserve"> </v>
      </c>
      <c r="AI76" s="15" t="str">
        <f t="shared" si="15"/>
        <v xml:space="preserve"> </v>
      </c>
      <c r="AJ76" s="15" t="str">
        <f t="shared" si="15"/>
        <v xml:space="preserve"> </v>
      </c>
      <c r="AK76" s="15" t="str">
        <f t="shared" si="15"/>
        <v xml:space="preserve"> </v>
      </c>
      <c r="AL76" s="15" t="str">
        <f t="shared" si="15"/>
        <v xml:space="preserve"> </v>
      </c>
      <c r="AM76" s="15" t="str">
        <f t="shared" si="15"/>
        <v xml:space="preserve"> </v>
      </c>
      <c r="AN76" s="15" t="str">
        <f t="shared" si="15"/>
        <v xml:space="preserve"> </v>
      </c>
      <c r="AO76" s="15" t="str">
        <f t="shared" si="15"/>
        <v xml:space="preserve"> </v>
      </c>
    </row>
    <row r="77" spans="1:41" s="34" customFormat="1" ht="20.25" customHeight="1">
      <c r="A77" s="31">
        <v>63</v>
      </c>
      <c r="B77" s="32" t="s">
        <v>139</v>
      </c>
      <c r="C77" s="33">
        <f t="shared" si="5"/>
        <v>112</v>
      </c>
      <c r="D77" s="33"/>
      <c r="E77" s="33">
        <v>112</v>
      </c>
      <c r="F77" s="33"/>
      <c r="G77" s="33"/>
      <c r="H77" s="33">
        <f t="shared" si="6"/>
        <v>0</v>
      </c>
      <c r="I77" s="33"/>
      <c r="J77" s="33"/>
      <c r="K77" s="33">
        <f t="shared" si="7"/>
        <v>0</v>
      </c>
      <c r="L77" s="33"/>
      <c r="M77" s="33"/>
      <c r="N77" s="33"/>
      <c r="O77" s="33"/>
      <c r="P77" s="33">
        <f t="shared" ref="P77:P83" si="27">SUM(Q77:U77)+X77+SUM(AA77:AB77)</f>
        <v>112</v>
      </c>
      <c r="Q77" s="33"/>
      <c r="R77" s="33">
        <v>112</v>
      </c>
      <c r="S77" s="33"/>
      <c r="T77" s="33"/>
      <c r="U77" s="33">
        <f t="shared" si="9"/>
        <v>0</v>
      </c>
      <c r="V77" s="33"/>
      <c r="W77" s="33"/>
      <c r="X77" s="33">
        <f t="shared" si="10"/>
        <v>0</v>
      </c>
      <c r="Y77" s="33"/>
      <c r="Z77" s="33"/>
      <c r="AA77" s="33"/>
      <c r="AB77" s="33"/>
      <c r="AC77" s="15">
        <f t="shared" si="16"/>
        <v>1</v>
      </c>
      <c r="AD77" s="15" t="str">
        <f t="shared" si="16"/>
        <v xml:space="preserve"> </v>
      </c>
      <c r="AE77" s="15">
        <f t="shared" si="16"/>
        <v>1</v>
      </c>
      <c r="AF77" s="15" t="str">
        <f t="shared" si="16"/>
        <v xml:space="preserve"> </v>
      </c>
      <c r="AG77" s="15" t="str">
        <f t="shared" si="16"/>
        <v xml:space="preserve"> </v>
      </c>
      <c r="AH77" s="15" t="str">
        <f t="shared" si="16"/>
        <v xml:space="preserve"> </v>
      </c>
      <c r="AI77" s="15" t="str">
        <f t="shared" si="15"/>
        <v xml:space="preserve"> </v>
      </c>
      <c r="AJ77" s="15" t="str">
        <f t="shared" si="15"/>
        <v xml:space="preserve"> </v>
      </c>
      <c r="AK77" s="15" t="str">
        <f t="shared" si="15"/>
        <v xml:space="preserve"> </v>
      </c>
      <c r="AL77" s="15" t="str">
        <f t="shared" si="15"/>
        <v xml:space="preserve"> </v>
      </c>
      <c r="AM77" s="15" t="str">
        <f t="shared" si="15"/>
        <v xml:space="preserve"> </v>
      </c>
      <c r="AN77" s="15" t="str">
        <f t="shared" si="15"/>
        <v xml:space="preserve"> </v>
      </c>
      <c r="AO77" s="15" t="str">
        <f t="shared" si="15"/>
        <v xml:space="preserve"> </v>
      </c>
    </row>
    <row r="78" spans="1:41" s="34" customFormat="1" ht="20.25" customHeight="1">
      <c r="A78" s="31">
        <v>64</v>
      </c>
      <c r="B78" s="32" t="s">
        <v>104</v>
      </c>
      <c r="C78" s="33">
        <f t="shared" si="5"/>
        <v>129</v>
      </c>
      <c r="D78" s="33"/>
      <c r="E78" s="33">
        <v>129</v>
      </c>
      <c r="F78" s="33"/>
      <c r="G78" s="33"/>
      <c r="H78" s="33">
        <f t="shared" si="6"/>
        <v>0</v>
      </c>
      <c r="I78" s="33"/>
      <c r="J78" s="33"/>
      <c r="K78" s="33">
        <f t="shared" si="7"/>
        <v>0</v>
      </c>
      <c r="L78" s="33"/>
      <c r="M78" s="33"/>
      <c r="N78" s="33"/>
      <c r="O78" s="33"/>
      <c r="P78" s="33">
        <f t="shared" si="27"/>
        <v>129</v>
      </c>
      <c r="Q78" s="33"/>
      <c r="R78" s="33">
        <v>129</v>
      </c>
      <c r="S78" s="33"/>
      <c r="T78" s="33"/>
      <c r="U78" s="33">
        <f t="shared" si="9"/>
        <v>0</v>
      </c>
      <c r="V78" s="33"/>
      <c r="W78" s="33"/>
      <c r="X78" s="33">
        <f t="shared" si="10"/>
        <v>0</v>
      </c>
      <c r="Y78" s="33"/>
      <c r="Z78" s="33"/>
      <c r="AA78" s="33"/>
      <c r="AB78" s="33"/>
      <c r="AC78" s="15">
        <f t="shared" si="16"/>
        <v>1</v>
      </c>
      <c r="AD78" s="15" t="str">
        <f t="shared" si="16"/>
        <v xml:space="preserve"> </v>
      </c>
      <c r="AE78" s="15">
        <f t="shared" si="16"/>
        <v>1</v>
      </c>
      <c r="AF78" s="15" t="str">
        <f t="shared" si="16"/>
        <v xml:space="preserve"> </v>
      </c>
      <c r="AG78" s="15" t="str">
        <f t="shared" si="16"/>
        <v xml:space="preserve"> </v>
      </c>
      <c r="AH78" s="15" t="str">
        <f t="shared" si="16"/>
        <v xml:space="preserve"> </v>
      </c>
      <c r="AI78" s="15" t="str">
        <f t="shared" si="15"/>
        <v xml:space="preserve"> </v>
      </c>
      <c r="AJ78" s="15" t="str">
        <f t="shared" si="15"/>
        <v xml:space="preserve"> </v>
      </c>
      <c r="AK78" s="15" t="str">
        <f t="shared" si="15"/>
        <v xml:space="preserve"> </v>
      </c>
      <c r="AL78" s="15" t="str">
        <f t="shared" si="15"/>
        <v xml:space="preserve"> </v>
      </c>
      <c r="AM78" s="15" t="str">
        <f t="shared" si="15"/>
        <v xml:space="preserve"> </v>
      </c>
      <c r="AN78" s="15" t="str">
        <f t="shared" si="15"/>
        <v xml:space="preserve"> </v>
      </c>
      <c r="AO78" s="15" t="str">
        <f t="shared" si="15"/>
        <v xml:space="preserve"> </v>
      </c>
    </row>
    <row r="79" spans="1:41" s="34" customFormat="1" ht="20.25" customHeight="1">
      <c r="A79" s="31">
        <v>65</v>
      </c>
      <c r="B79" s="32" t="s">
        <v>90</v>
      </c>
      <c r="C79" s="33">
        <f t="shared" si="5"/>
        <v>159293.599919</v>
      </c>
      <c r="D79" s="33"/>
      <c r="E79" s="33">
        <v>159293.599919</v>
      </c>
      <c r="F79" s="33"/>
      <c r="G79" s="33"/>
      <c r="H79" s="33">
        <f t="shared" si="6"/>
        <v>0</v>
      </c>
      <c r="I79" s="33"/>
      <c r="J79" s="33"/>
      <c r="K79" s="33">
        <f t="shared" si="7"/>
        <v>0</v>
      </c>
      <c r="L79" s="33"/>
      <c r="M79" s="33"/>
      <c r="N79" s="33"/>
      <c r="O79" s="33"/>
      <c r="P79" s="33">
        <f t="shared" si="27"/>
        <v>159293.599919</v>
      </c>
      <c r="Q79" s="33"/>
      <c r="R79" s="33">
        <v>159293.599919</v>
      </c>
      <c r="S79" s="33"/>
      <c r="T79" s="33"/>
      <c r="U79" s="33">
        <f t="shared" si="9"/>
        <v>0</v>
      </c>
      <c r="V79" s="33"/>
      <c r="W79" s="33"/>
      <c r="X79" s="33">
        <f t="shared" si="10"/>
        <v>0</v>
      </c>
      <c r="Y79" s="33"/>
      <c r="Z79" s="33"/>
      <c r="AA79" s="33"/>
      <c r="AB79" s="33"/>
      <c r="AC79" s="15">
        <f t="shared" si="16"/>
        <v>1</v>
      </c>
      <c r="AD79" s="15" t="str">
        <f t="shared" si="16"/>
        <v xml:space="preserve"> </v>
      </c>
      <c r="AE79" s="15">
        <f t="shared" si="16"/>
        <v>1</v>
      </c>
      <c r="AF79" s="15" t="str">
        <f t="shared" si="16"/>
        <v xml:space="preserve"> </v>
      </c>
      <c r="AG79" s="15" t="str">
        <f t="shared" si="16"/>
        <v xml:space="preserve"> </v>
      </c>
      <c r="AH79" s="15" t="str">
        <f t="shared" si="16"/>
        <v xml:space="preserve"> </v>
      </c>
      <c r="AI79" s="15" t="str">
        <f t="shared" si="15"/>
        <v xml:space="preserve"> </v>
      </c>
      <c r="AJ79" s="15" t="str">
        <f t="shared" si="15"/>
        <v xml:space="preserve"> </v>
      </c>
      <c r="AK79" s="15" t="str">
        <f t="shared" si="15"/>
        <v xml:space="preserve"> </v>
      </c>
      <c r="AL79" s="15" t="str">
        <f t="shared" si="15"/>
        <v xml:space="preserve"> </v>
      </c>
      <c r="AM79" s="15" t="str">
        <f t="shared" si="15"/>
        <v xml:space="preserve"> </v>
      </c>
      <c r="AN79" s="15" t="str">
        <f t="shared" si="15"/>
        <v xml:space="preserve"> </v>
      </c>
      <c r="AO79" s="15" t="str">
        <f t="shared" si="15"/>
        <v xml:space="preserve"> </v>
      </c>
    </row>
    <row r="80" spans="1:41" s="34" customFormat="1" ht="20.25" customHeight="1">
      <c r="A80" s="31">
        <v>66</v>
      </c>
      <c r="B80" s="32" t="s">
        <v>105</v>
      </c>
      <c r="C80" s="33">
        <f t="shared" si="5"/>
        <v>725.74249999999995</v>
      </c>
      <c r="D80" s="33"/>
      <c r="E80" s="33">
        <v>677.74249999999995</v>
      </c>
      <c r="F80" s="33"/>
      <c r="G80" s="33"/>
      <c r="H80" s="33">
        <f t="shared" ref="H80:H107" si="28">SUM(I80:J80)</f>
        <v>48</v>
      </c>
      <c r="I80" s="33"/>
      <c r="J80" s="33">
        <v>48</v>
      </c>
      <c r="K80" s="33">
        <f t="shared" ref="K80:K107" si="29">SUM(L80:M80)</f>
        <v>0</v>
      </c>
      <c r="L80" s="33"/>
      <c r="M80" s="33"/>
      <c r="N80" s="33"/>
      <c r="O80" s="33"/>
      <c r="P80" s="33">
        <f t="shared" si="27"/>
        <v>695.70038599999998</v>
      </c>
      <c r="Q80" s="33"/>
      <c r="R80" s="33">
        <v>647.70038599999998</v>
      </c>
      <c r="S80" s="33"/>
      <c r="T80" s="33"/>
      <c r="U80" s="33">
        <f t="shared" ref="U80:U107" si="30">SUM(V80:W80)</f>
        <v>48</v>
      </c>
      <c r="V80" s="33"/>
      <c r="W80" s="33">
        <v>48</v>
      </c>
      <c r="X80" s="33">
        <f t="shared" ref="X80:X107" si="31">SUM(Y80:Z80)</f>
        <v>0</v>
      </c>
      <c r="Y80" s="33"/>
      <c r="Z80" s="33"/>
      <c r="AA80" s="33"/>
      <c r="AB80" s="33"/>
      <c r="AC80" s="15">
        <f t="shared" si="16"/>
        <v>0.95860499557349887</v>
      </c>
      <c r="AD80" s="15" t="str">
        <f t="shared" si="16"/>
        <v xml:space="preserve"> </v>
      </c>
      <c r="AE80" s="15">
        <f t="shared" si="16"/>
        <v>0.95567326233783478</v>
      </c>
      <c r="AF80" s="15" t="str">
        <f t="shared" si="16"/>
        <v xml:space="preserve"> </v>
      </c>
      <c r="AG80" s="15" t="str">
        <f t="shared" si="16"/>
        <v xml:space="preserve"> </v>
      </c>
      <c r="AH80" s="15">
        <f t="shared" si="16"/>
        <v>1</v>
      </c>
      <c r="AI80" s="15" t="str">
        <f t="shared" si="15"/>
        <v xml:space="preserve"> </v>
      </c>
      <c r="AJ80" s="15">
        <f t="shared" si="15"/>
        <v>1</v>
      </c>
      <c r="AK80" s="15" t="str">
        <f t="shared" si="15"/>
        <v xml:space="preserve"> </v>
      </c>
      <c r="AL80" s="15" t="str">
        <f t="shared" si="15"/>
        <v xml:space="preserve"> </v>
      </c>
      <c r="AM80" s="15" t="str">
        <f t="shared" si="15"/>
        <v xml:space="preserve"> </v>
      </c>
      <c r="AN80" s="15" t="str">
        <f t="shared" si="15"/>
        <v xml:space="preserve"> </v>
      </c>
      <c r="AO80" s="15" t="str">
        <f t="shared" si="15"/>
        <v xml:space="preserve"> </v>
      </c>
    </row>
    <row r="81" spans="1:41" s="34" customFormat="1" ht="20.25" customHeight="1">
      <c r="A81" s="31">
        <v>67</v>
      </c>
      <c r="B81" s="32" t="s">
        <v>91</v>
      </c>
      <c r="C81" s="33">
        <f t="shared" si="5"/>
        <v>6</v>
      </c>
      <c r="D81" s="33"/>
      <c r="E81" s="33">
        <v>6</v>
      </c>
      <c r="F81" s="33"/>
      <c r="G81" s="33"/>
      <c r="H81" s="33">
        <f t="shared" si="28"/>
        <v>0</v>
      </c>
      <c r="I81" s="33"/>
      <c r="J81" s="33"/>
      <c r="K81" s="33">
        <f t="shared" si="29"/>
        <v>0</v>
      </c>
      <c r="L81" s="33"/>
      <c r="M81" s="33"/>
      <c r="N81" s="33"/>
      <c r="O81" s="33"/>
      <c r="P81" s="33">
        <f t="shared" si="27"/>
        <v>6</v>
      </c>
      <c r="Q81" s="33"/>
      <c r="R81" s="33">
        <v>6</v>
      </c>
      <c r="S81" s="33"/>
      <c r="T81" s="33"/>
      <c r="U81" s="33">
        <f t="shared" si="30"/>
        <v>0</v>
      </c>
      <c r="V81" s="33"/>
      <c r="W81" s="33"/>
      <c r="X81" s="33">
        <f t="shared" si="31"/>
        <v>0</v>
      </c>
      <c r="Y81" s="33"/>
      <c r="Z81" s="33"/>
      <c r="AA81" s="33"/>
      <c r="AB81" s="33"/>
      <c r="AC81" s="15">
        <f t="shared" si="16"/>
        <v>1</v>
      </c>
      <c r="AD81" s="15" t="str">
        <f t="shared" si="16"/>
        <v xml:space="preserve"> </v>
      </c>
      <c r="AE81" s="15">
        <f t="shared" si="16"/>
        <v>1</v>
      </c>
      <c r="AF81" s="15" t="str">
        <f t="shared" si="16"/>
        <v xml:space="preserve"> </v>
      </c>
      <c r="AG81" s="15" t="str">
        <f t="shared" si="16"/>
        <v xml:space="preserve"> </v>
      </c>
      <c r="AH81" s="15" t="str">
        <f t="shared" si="16"/>
        <v xml:space="preserve"> </v>
      </c>
      <c r="AI81" s="15" t="str">
        <f t="shared" si="15"/>
        <v xml:space="preserve"> </v>
      </c>
      <c r="AJ81" s="15" t="str">
        <f t="shared" si="15"/>
        <v xml:space="preserve"> </v>
      </c>
      <c r="AK81" s="15" t="str">
        <f t="shared" si="15"/>
        <v xml:space="preserve"> </v>
      </c>
      <c r="AL81" s="15" t="str">
        <f t="shared" si="15"/>
        <v xml:space="preserve"> </v>
      </c>
      <c r="AM81" s="15" t="str">
        <f t="shared" si="15"/>
        <v xml:space="preserve"> </v>
      </c>
      <c r="AN81" s="15" t="str">
        <f t="shared" si="15"/>
        <v xml:space="preserve"> </v>
      </c>
      <c r="AO81" s="15" t="str">
        <f t="shared" si="15"/>
        <v xml:space="preserve"> </v>
      </c>
    </row>
    <row r="82" spans="1:41" s="34" customFormat="1" ht="24">
      <c r="A82" s="31">
        <v>68</v>
      </c>
      <c r="B82" s="32" t="s">
        <v>106</v>
      </c>
      <c r="C82" s="33">
        <f t="shared" si="5"/>
        <v>3</v>
      </c>
      <c r="D82" s="33"/>
      <c r="E82" s="33">
        <v>3</v>
      </c>
      <c r="F82" s="33"/>
      <c r="G82" s="33"/>
      <c r="H82" s="33">
        <f t="shared" si="28"/>
        <v>0</v>
      </c>
      <c r="I82" s="33"/>
      <c r="J82" s="33"/>
      <c r="K82" s="33">
        <f t="shared" si="29"/>
        <v>0</v>
      </c>
      <c r="L82" s="33"/>
      <c r="M82" s="33"/>
      <c r="N82" s="33"/>
      <c r="O82" s="33"/>
      <c r="P82" s="33">
        <f t="shared" si="27"/>
        <v>3</v>
      </c>
      <c r="Q82" s="33"/>
      <c r="R82" s="33">
        <v>3</v>
      </c>
      <c r="S82" s="33"/>
      <c r="T82" s="33"/>
      <c r="U82" s="33">
        <f t="shared" si="30"/>
        <v>0</v>
      </c>
      <c r="V82" s="33"/>
      <c r="W82" s="33"/>
      <c r="X82" s="33">
        <f t="shared" si="31"/>
        <v>0</v>
      </c>
      <c r="Y82" s="33"/>
      <c r="Z82" s="33"/>
      <c r="AA82" s="33"/>
      <c r="AB82" s="33"/>
      <c r="AC82" s="15">
        <f t="shared" si="16"/>
        <v>1</v>
      </c>
      <c r="AD82" s="15" t="str">
        <f t="shared" si="16"/>
        <v xml:space="preserve"> </v>
      </c>
      <c r="AE82" s="15">
        <f t="shared" si="16"/>
        <v>1</v>
      </c>
      <c r="AF82" s="15" t="str">
        <f t="shared" si="16"/>
        <v xml:space="preserve"> </v>
      </c>
      <c r="AG82" s="15" t="str">
        <f t="shared" si="16"/>
        <v xml:space="preserve"> </v>
      </c>
      <c r="AH82" s="15" t="str">
        <f t="shared" si="16"/>
        <v xml:space="preserve"> </v>
      </c>
      <c r="AI82" s="15" t="str">
        <f t="shared" si="15"/>
        <v xml:space="preserve"> </v>
      </c>
      <c r="AJ82" s="15" t="str">
        <f t="shared" si="15"/>
        <v xml:space="preserve"> </v>
      </c>
      <c r="AK82" s="15" t="str">
        <f t="shared" si="15"/>
        <v xml:space="preserve"> </v>
      </c>
      <c r="AL82" s="15" t="str">
        <f t="shared" ref="AL82:AO114" si="32">IFERROR(Y82/L82," ")</f>
        <v xml:space="preserve"> </v>
      </c>
      <c r="AM82" s="15" t="str">
        <f t="shared" si="32"/>
        <v xml:space="preserve"> </v>
      </c>
      <c r="AN82" s="15" t="str">
        <f t="shared" si="32"/>
        <v xml:space="preserve"> </v>
      </c>
      <c r="AO82" s="15" t="str">
        <f t="shared" si="32"/>
        <v xml:space="preserve"> </v>
      </c>
    </row>
    <row r="83" spans="1:41" s="34" customFormat="1" ht="29.25" customHeight="1">
      <c r="A83" s="31">
        <v>69</v>
      </c>
      <c r="B83" s="32" t="s">
        <v>107</v>
      </c>
      <c r="C83" s="33">
        <f t="shared" si="5"/>
        <v>51</v>
      </c>
      <c r="D83" s="33"/>
      <c r="E83" s="33">
        <v>51</v>
      </c>
      <c r="F83" s="33"/>
      <c r="G83" s="33"/>
      <c r="H83" s="33">
        <f t="shared" si="28"/>
        <v>0</v>
      </c>
      <c r="I83" s="33"/>
      <c r="J83" s="33"/>
      <c r="K83" s="33">
        <f t="shared" si="29"/>
        <v>0</v>
      </c>
      <c r="L83" s="33"/>
      <c r="M83" s="33"/>
      <c r="N83" s="33"/>
      <c r="O83" s="33"/>
      <c r="P83" s="33">
        <f t="shared" si="27"/>
        <v>51</v>
      </c>
      <c r="Q83" s="33"/>
      <c r="R83" s="33">
        <v>51</v>
      </c>
      <c r="S83" s="33"/>
      <c r="T83" s="33"/>
      <c r="U83" s="33">
        <f t="shared" si="30"/>
        <v>0</v>
      </c>
      <c r="V83" s="33"/>
      <c r="W83" s="33"/>
      <c r="X83" s="33">
        <f t="shared" si="31"/>
        <v>0</v>
      </c>
      <c r="Y83" s="33"/>
      <c r="Z83" s="33"/>
      <c r="AA83" s="33"/>
      <c r="AB83" s="33"/>
      <c r="AC83" s="15">
        <f t="shared" si="16"/>
        <v>1</v>
      </c>
      <c r="AD83" s="15" t="str">
        <f t="shared" si="16"/>
        <v xml:space="preserve"> </v>
      </c>
      <c r="AE83" s="15">
        <f t="shared" si="16"/>
        <v>1</v>
      </c>
      <c r="AF83" s="15" t="str">
        <f t="shared" si="16"/>
        <v xml:space="preserve"> </v>
      </c>
      <c r="AG83" s="15" t="str">
        <f t="shared" si="16"/>
        <v xml:space="preserve"> </v>
      </c>
      <c r="AH83" s="15" t="str">
        <f t="shared" si="16"/>
        <v xml:space="preserve"> </v>
      </c>
      <c r="AI83" s="15" t="str">
        <f t="shared" si="16"/>
        <v xml:space="preserve"> </v>
      </c>
      <c r="AJ83" s="15" t="str">
        <f t="shared" si="16"/>
        <v xml:space="preserve"> </v>
      </c>
      <c r="AK83" s="15" t="str">
        <f t="shared" si="16"/>
        <v xml:space="preserve"> </v>
      </c>
      <c r="AL83" s="15" t="str">
        <f t="shared" si="32"/>
        <v xml:space="preserve"> </v>
      </c>
      <c r="AM83" s="15" t="str">
        <f t="shared" si="32"/>
        <v xml:space="preserve"> </v>
      </c>
      <c r="AN83" s="15" t="str">
        <f t="shared" si="32"/>
        <v xml:space="preserve"> </v>
      </c>
      <c r="AO83" s="15" t="str">
        <f t="shared" si="32"/>
        <v xml:space="preserve"> </v>
      </c>
    </row>
    <row r="84" spans="1:41" s="34" customFormat="1" ht="29.25" customHeight="1">
      <c r="A84" s="31">
        <v>70</v>
      </c>
      <c r="B84" s="32" t="s">
        <v>140</v>
      </c>
      <c r="C84" s="33">
        <f>SUM(D84:H84)+K84+SUM(N84:O84)</f>
        <v>3000</v>
      </c>
      <c r="D84" s="33"/>
      <c r="E84" s="33">
        <v>3000</v>
      </c>
      <c r="F84" s="33"/>
      <c r="G84" s="33"/>
      <c r="H84" s="33">
        <f t="shared" si="28"/>
        <v>0</v>
      </c>
      <c r="I84" s="33"/>
      <c r="J84" s="33"/>
      <c r="K84" s="33">
        <f t="shared" si="29"/>
        <v>0</v>
      </c>
      <c r="L84" s="33"/>
      <c r="M84" s="33"/>
      <c r="N84" s="33"/>
      <c r="O84" s="33"/>
      <c r="P84" s="33">
        <f>SUM(Q84:U84)+X84+SUM(AA84:AB84)</f>
        <v>2770.7350000000001</v>
      </c>
      <c r="Q84" s="33"/>
      <c r="R84" s="33">
        <v>2770.7350000000001</v>
      </c>
      <c r="S84" s="33"/>
      <c r="T84" s="33"/>
      <c r="U84" s="33">
        <f t="shared" si="30"/>
        <v>0</v>
      </c>
      <c r="V84" s="33"/>
      <c r="W84" s="33"/>
      <c r="X84" s="33">
        <f t="shared" si="31"/>
        <v>0</v>
      </c>
      <c r="Y84" s="33"/>
      <c r="Z84" s="33"/>
      <c r="AA84" s="33"/>
      <c r="AB84" s="33"/>
      <c r="AC84" s="15">
        <f t="shared" si="16"/>
        <v>0.92357833333333339</v>
      </c>
      <c r="AD84" s="15" t="str">
        <f t="shared" si="16"/>
        <v xml:space="preserve"> </v>
      </c>
      <c r="AE84" s="15">
        <f t="shared" si="16"/>
        <v>0.92357833333333339</v>
      </c>
      <c r="AF84" s="15" t="str">
        <f t="shared" si="16"/>
        <v xml:space="preserve"> </v>
      </c>
      <c r="AG84" s="15" t="str">
        <f t="shared" si="16"/>
        <v xml:space="preserve"> </v>
      </c>
      <c r="AH84" s="15" t="str">
        <f t="shared" si="16"/>
        <v xml:space="preserve"> </v>
      </c>
      <c r="AI84" s="15" t="str">
        <f t="shared" si="16"/>
        <v xml:space="preserve"> </v>
      </c>
      <c r="AJ84" s="15" t="str">
        <f t="shared" si="16"/>
        <v xml:space="preserve"> </v>
      </c>
      <c r="AK84" s="15" t="str">
        <f t="shared" si="16"/>
        <v xml:space="preserve"> </v>
      </c>
      <c r="AL84" s="15" t="str">
        <f t="shared" si="32"/>
        <v xml:space="preserve"> </v>
      </c>
      <c r="AM84" s="15" t="str">
        <f t="shared" si="32"/>
        <v xml:space="preserve"> </v>
      </c>
      <c r="AN84" s="15" t="str">
        <f t="shared" si="32"/>
        <v xml:space="preserve"> </v>
      </c>
      <c r="AO84" s="15" t="str">
        <f t="shared" si="32"/>
        <v xml:space="preserve"> </v>
      </c>
    </row>
    <row r="85" spans="1:41" s="34" customFormat="1" ht="30.75" customHeight="1">
      <c r="A85" s="31">
        <v>71</v>
      </c>
      <c r="B85" s="32" t="s">
        <v>108</v>
      </c>
      <c r="C85" s="33">
        <f t="shared" si="5"/>
        <v>78966.461404000001</v>
      </c>
      <c r="D85" s="33"/>
      <c r="E85" s="33">
        <v>78966.461404000001</v>
      </c>
      <c r="F85" s="33"/>
      <c r="G85" s="33"/>
      <c r="H85" s="33">
        <f t="shared" si="28"/>
        <v>0</v>
      </c>
      <c r="I85" s="33"/>
      <c r="J85" s="33"/>
      <c r="K85" s="33">
        <f t="shared" si="29"/>
        <v>0</v>
      </c>
      <c r="L85" s="33"/>
      <c r="M85" s="33"/>
      <c r="N85" s="33"/>
      <c r="O85" s="33"/>
      <c r="P85" s="33">
        <f t="shared" ref="P85:P87" si="33">SUM(Q85:U85)+X85+SUM(AA85:AB85)</f>
        <v>78966.421291999999</v>
      </c>
      <c r="Q85" s="33"/>
      <c r="R85" s="33">
        <v>78966.421291999999</v>
      </c>
      <c r="S85" s="33"/>
      <c r="T85" s="33"/>
      <c r="U85" s="33">
        <f t="shared" si="30"/>
        <v>0</v>
      </c>
      <c r="V85" s="33"/>
      <c r="W85" s="33"/>
      <c r="X85" s="33">
        <f t="shared" si="31"/>
        <v>0</v>
      </c>
      <c r="Y85" s="33"/>
      <c r="Z85" s="33"/>
      <c r="AA85" s="33"/>
      <c r="AB85" s="33"/>
      <c r="AC85" s="15">
        <f t="shared" si="16"/>
        <v>0.99999949203751459</v>
      </c>
      <c r="AD85" s="15" t="str">
        <f t="shared" si="16"/>
        <v xml:space="preserve"> </v>
      </c>
      <c r="AE85" s="15">
        <f t="shared" si="16"/>
        <v>0.99999949203751459</v>
      </c>
      <c r="AF85" s="15" t="str">
        <f t="shared" si="16"/>
        <v xml:space="preserve"> </v>
      </c>
      <c r="AG85" s="15" t="str">
        <f t="shared" si="16"/>
        <v xml:space="preserve"> </v>
      </c>
      <c r="AH85" s="15" t="str">
        <f t="shared" si="16"/>
        <v xml:space="preserve"> </v>
      </c>
      <c r="AI85" s="15" t="str">
        <f t="shared" si="16"/>
        <v xml:space="preserve"> </v>
      </c>
      <c r="AJ85" s="15" t="str">
        <f t="shared" si="16"/>
        <v xml:space="preserve"> </v>
      </c>
      <c r="AK85" s="15" t="str">
        <f t="shared" si="16"/>
        <v xml:space="preserve"> </v>
      </c>
      <c r="AL85" s="15" t="str">
        <f t="shared" si="32"/>
        <v xml:space="preserve"> </v>
      </c>
      <c r="AM85" s="15" t="str">
        <f t="shared" si="32"/>
        <v xml:space="preserve"> </v>
      </c>
      <c r="AN85" s="15" t="str">
        <f t="shared" si="32"/>
        <v xml:space="preserve"> </v>
      </c>
      <c r="AO85" s="15" t="str">
        <f t="shared" si="32"/>
        <v xml:space="preserve"> </v>
      </c>
    </row>
    <row r="86" spans="1:41" s="34" customFormat="1" ht="20.25" customHeight="1">
      <c r="A86" s="31">
        <v>72</v>
      </c>
      <c r="B86" s="32" t="s">
        <v>109</v>
      </c>
      <c r="C86" s="33">
        <f t="shared" si="5"/>
        <v>46.915999999999997</v>
      </c>
      <c r="D86" s="33"/>
      <c r="E86" s="33">
        <v>46.915999999999997</v>
      </c>
      <c r="F86" s="33"/>
      <c r="G86" s="33"/>
      <c r="H86" s="33">
        <f t="shared" si="28"/>
        <v>0</v>
      </c>
      <c r="I86" s="33"/>
      <c r="J86" s="33"/>
      <c r="K86" s="33">
        <f t="shared" si="29"/>
        <v>0</v>
      </c>
      <c r="L86" s="33"/>
      <c r="M86" s="33"/>
      <c r="N86" s="33"/>
      <c r="O86" s="33"/>
      <c r="P86" s="33">
        <f t="shared" si="33"/>
        <v>46.915999999999997</v>
      </c>
      <c r="Q86" s="33"/>
      <c r="R86" s="33">
        <v>46.915999999999997</v>
      </c>
      <c r="S86" s="33"/>
      <c r="T86" s="33"/>
      <c r="U86" s="33">
        <f t="shared" si="30"/>
        <v>0</v>
      </c>
      <c r="V86" s="33"/>
      <c r="W86" s="33"/>
      <c r="X86" s="33">
        <f t="shared" si="31"/>
        <v>0</v>
      </c>
      <c r="Y86" s="33"/>
      <c r="Z86" s="33"/>
      <c r="AA86" s="33"/>
      <c r="AB86" s="33"/>
      <c r="AC86" s="15">
        <f t="shared" si="16"/>
        <v>1</v>
      </c>
      <c r="AD86" s="15" t="str">
        <f t="shared" si="16"/>
        <v xml:space="preserve"> </v>
      </c>
      <c r="AE86" s="15">
        <f t="shared" si="16"/>
        <v>1</v>
      </c>
      <c r="AF86" s="15" t="str">
        <f t="shared" si="16"/>
        <v xml:space="preserve"> </v>
      </c>
      <c r="AG86" s="15" t="str">
        <f t="shared" si="16"/>
        <v xml:space="preserve"> </v>
      </c>
      <c r="AH86" s="15" t="str">
        <f t="shared" si="16"/>
        <v xml:space="preserve"> </v>
      </c>
      <c r="AI86" s="15" t="str">
        <f t="shared" si="16"/>
        <v xml:space="preserve"> </v>
      </c>
      <c r="AJ86" s="15" t="str">
        <f t="shared" si="16"/>
        <v xml:space="preserve"> </v>
      </c>
      <c r="AK86" s="15" t="str">
        <f t="shared" si="16"/>
        <v xml:space="preserve"> </v>
      </c>
      <c r="AL86" s="15" t="str">
        <f t="shared" si="32"/>
        <v xml:space="preserve"> </v>
      </c>
      <c r="AM86" s="15" t="str">
        <f t="shared" si="32"/>
        <v xml:space="preserve"> </v>
      </c>
      <c r="AN86" s="15" t="str">
        <f t="shared" si="32"/>
        <v xml:space="preserve"> </v>
      </c>
      <c r="AO86" s="15" t="str">
        <f t="shared" si="32"/>
        <v xml:space="preserve"> </v>
      </c>
    </row>
    <row r="87" spans="1:41" s="34" customFormat="1" ht="20.25" customHeight="1">
      <c r="A87" s="31">
        <v>73</v>
      </c>
      <c r="B87" s="32" t="s">
        <v>141</v>
      </c>
      <c r="C87" s="33">
        <f t="shared" si="5"/>
        <v>1800</v>
      </c>
      <c r="D87" s="33">
        <v>1800</v>
      </c>
      <c r="E87" s="33"/>
      <c r="F87" s="33"/>
      <c r="G87" s="33"/>
      <c r="H87" s="33">
        <f t="shared" si="28"/>
        <v>0</v>
      </c>
      <c r="I87" s="33"/>
      <c r="J87" s="33"/>
      <c r="K87" s="33">
        <f t="shared" si="29"/>
        <v>0</v>
      </c>
      <c r="L87" s="33"/>
      <c r="M87" s="33"/>
      <c r="N87" s="33"/>
      <c r="O87" s="33"/>
      <c r="P87" s="33">
        <f t="shared" si="33"/>
        <v>1800</v>
      </c>
      <c r="Q87" s="33">
        <v>1800</v>
      </c>
      <c r="R87" s="33"/>
      <c r="S87" s="33"/>
      <c r="T87" s="33"/>
      <c r="U87" s="33">
        <f t="shared" si="30"/>
        <v>0</v>
      </c>
      <c r="V87" s="33"/>
      <c r="W87" s="33"/>
      <c r="X87" s="33">
        <f t="shared" si="31"/>
        <v>0</v>
      </c>
      <c r="Y87" s="33"/>
      <c r="Z87" s="33"/>
      <c r="AA87" s="33"/>
      <c r="AB87" s="33"/>
      <c r="AC87" s="15">
        <f t="shared" si="16"/>
        <v>1</v>
      </c>
      <c r="AD87" s="15">
        <f t="shared" si="16"/>
        <v>1</v>
      </c>
      <c r="AE87" s="15" t="str">
        <f t="shared" si="16"/>
        <v xml:space="preserve"> </v>
      </c>
      <c r="AF87" s="15" t="str">
        <f t="shared" ref="AF87:AK114" si="34">IFERROR(S87/F87," ")</f>
        <v xml:space="preserve"> </v>
      </c>
      <c r="AG87" s="15" t="str">
        <f t="shared" si="34"/>
        <v xml:space="preserve"> </v>
      </c>
      <c r="AH87" s="15" t="str">
        <f t="shared" si="34"/>
        <v xml:space="preserve"> </v>
      </c>
      <c r="AI87" s="15" t="str">
        <f t="shared" si="34"/>
        <v xml:space="preserve"> </v>
      </c>
      <c r="AJ87" s="15" t="str">
        <f t="shared" si="34"/>
        <v xml:space="preserve"> </v>
      </c>
      <c r="AK87" s="15" t="str">
        <f t="shared" si="34"/>
        <v xml:space="preserve"> </v>
      </c>
      <c r="AL87" s="15" t="str">
        <f t="shared" si="32"/>
        <v xml:space="preserve"> </v>
      </c>
      <c r="AM87" s="15" t="str">
        <f t="shared" si="32"/>
        <v xml:space="preserve"> </v>
      </c>
      <c r="AN87" s="15" t="str">
        <f t="shared" si="32"/>
        <v xml:space="preserve"> </v>
      </c>
      <c r="AO87" s="15" t="str">
        <f t="shared" si="32"/>
        <v xml:space="preserve"> </v>
      </c>
    </row>
    <row r="88" spans="1:41" s="34" customFormat="1" ht="20.25" customHeight="1">
      <c r="A88" s="31">
        <v>74</v>
      </c>
      <c r="B88" s="32" t="s">
        <v>142</v>
      </c>
      <c r="C88" s="33">
        <f>SUM(D88:H88)+K88+SUM(N88:O88)</f>
        <v>195711</v>
      </c>
      <c r="D88" s="33">
        <v>189616</v>
      </c>
      <c r="E88" s="33"/>
      <c r="F88" s="33"/>
      <c r="G88" s="33"/>
      <c r="H88" s="33">
        <f t="shared" si="28"/>
        <v>6095</v>
      </c>
      <c r="I88" s="33">
        <v>6095</v>
      </c>
      <c r="J88" s="33"/>
      <c r="K88" s="33">
        <f t="shared" si="29"/>
        <v>0</v>
      </c>
      <c r="L88" s="33"/>
      <c r="M88" s="33"/>
      <c r="N88" s="33"/>
      <c r="O88" s="33"/>
      <c r="P88" s="33">
        <f>SUM(Q88:U88)+X88+SUM(AA88:AB88)</f>
        <v>252730.02481200002</v>
      </c>
      <c r="Q88" s="33">
        <v>248109.79881200002</v>
      </c>
      <c r="R88" s="33"/>
      <c r="S88" s="33"/>
      <c r="T88" s="33"/>
      <c r="U88" s="33">
        <f t="shared" si="30"/>
        <v>4620.2259999999997</v>
      </c>
      <c r="V88" s="33">
        <v>4620.2259999999997</v>
      </c>
      <c r="W88" s="33"/>
      <c r="X88" s="33">
        <f t="shared" si="31"/>
        <v>0</v>
      </c>
      <c r="Y88" s="33"/>
      <c r="Z88" s="33"/>
      <c r="AA88" s="33"/>
      <c r="AB88" s="33"/>
      <c r="AC88" s="15">
        <f t="shared" ref="AC88:AE114" si="35">IFERROR(P88/C88," ")</f>
        <v>1.2913429741404419</v>
      </c>
      <c r="AD88" s="15">
        <f t="shared" si="35"/>
        <v>1.3084855645726101</v>
      </c>
      <c r="AE88" s="15" t="str">
        <f t="shared" si="35"/>
        <v xml:space="preserve"> </v>
      </c>
      <c r="AF88" s="15" t="str">
        <f t="shared" si="34"/>
        <v xml:space="preserve"> </v>
      </c>
      <c r="AG88" s="15" t="str">
        <f t="shared" si="34"/>
        <v xml:space="preserve"> </v>
      </c>
      <c r="AH88" s="15">
        <f t="shared" si="34"/>
        <v>0.75803543888433134</v>
      </c>
      <c r="AI88" s="15">
        <f t="shared" si="34"/>
        <v>0.75803543888433134</v>
      </c>
      <c r="AJ88" s="15" t="str">
        <f t="shared" si="34"/>
        <v xml:space="preserve"> </v>
      </c>
      <c r="AK88" s="15" t="str">
        <f t="shared" si="34"/>
        <v xml:space="preserve"> </v>
      </c>
      <c r="AL88" s="15" t="str">
        <f t="shared" si="32"/>
        <v xml:space="preserve"> </v>
      </c>
      <c r="AM88" s="15" t="str">
        <f t="shared" si="32"/>
        <v xml:space="preserve"> </v>
      </c>
      <c r="AN88" s="15" t="str">
        <f t="shared" si="32"/>
        <v xml:space="preserve"> </v>
      </c>
      <c r="AO88" s="15" t="str">
        <f t="shared" si="32"/>
        <v xml:space="preserve"> </v>
      </c>
    </row>
    <row r="89" spans="1:41" s="34" customFormat="1" ht="36">
      <c r="A89" s="31">
        <v>75</v>
      </c>
      <c r="B89" s="32" t="s">
        <v>41</v>
      </c>
      <c r="C89" s="33">
        <f t="shared" ref="C89" si="36">SUM(D89:H89)+K89+SUM(N89:O89)</f>
        <v>106573</v>
      </c>
      <c r="D89" s="33">
        <v>22360</v>
      </c>
      <c r="E89" s="33"/>
      <c r="F89" s="33"/>
      <c r="G89" s="33"/>
      <c r="H89" s="33">
        <f t="shared" si="28"/>
        <v>0</v>
      </c>
      <c r="I89" s="33"/>
      <c r="J89" s="33"/>
      <c r="K89" s="33">
        <f t="shared" si="29"/>
        <v>84213</v>
      </c>
      <c r="L89" s="33">
        <v>84213</v>
      </c>
      <c r="M89" s="33"/>
      <c r="N89" s="33"/>
      <c r="O89" s="33"/>
      <c r="P89" s="33">
        <f t="shared" ref="P89" si="37">SUM(Q89:U89)+X89+SUM(AA89:AB89)</f>
        <v>86062.069994000005</v>
      </c>
      <c r="Q89" s="33">
        <v>18349.766808</v>
      </c>
      <c r="R89" s="33"/>
      <c r="S89" s="33"/>
      <c r="T89" s="33"/>
      <c r="U89" s="33">
        <f t="shared" si="30"/>
        <v>0</v>
      </c>
      <c r="V89" s="33"/>
      <c r="W89" s="33"/>
      <c r="X89" s="33">
        <f t="shared" si="31"/>
        <v>67712.303186000005</v>
      </c>
      <c r="Y89" s="33">
        <v>67712.303186000005</v>
      </c>
      <c r="Z89" s="33"/>
      <c r="AA89" s="33"/>
      <c r="AB89" s="33"/>
      <c r="AC89" s="15">
        <f t="shared" si="35"/>
        <v>0.80754102815910223</v>
      </c>
      <c r="AD89" s="15">
        <f t="shared" si="35"/>
        <v>0.82065146726296956</v>
      </c>
      <c r="AE89" s="15" t="str">
        <f t="shared" si="35"/>
        <v xml:space="preserve"> </v>
      </c>
      <c r="AF89" s="15" t="str">
        <f t="shared" si="34"/>
        <v xml:space="preserve"> </v>
      </c>
      <c r="AG89" s="15" t="str">
        <f t="shared" si="34"/>
        <v xml:space="preserve"> </v>
      </c>
      <c r="AH89" s="15" t="str">
        <f t="shared" si="34"/>
        <v xml:space="preserve"> </v>
      </c>
      <c r="AI89" s="15" t="str">
        <f t="shared" si="34"/>
        <v xml:space="preserve"> </v>
      </c>
      <c r="AJ89" s="15" t="str">
        <f t="shared" si="34"/>
        <v xml:space="preserve"> </v>
      </c>
      <c r="AK89" s="15">
        <f t="shared" si="34"/>
        <v>0.8040599810718061</v>
      </c>
      <c r="AL89" s="15">
        <f t="shared" si="32"/>
        <v>0.8040599810718061</v>
      </c>
      <c r="AM89" s="15" t="str">
        <f t="shared" si="32"/>
        <v xml:space="preserve"> </v>
      </c>
      <c r="AN89" s="15" t="str">
        <f t="shared" si="32"/>
        <v xml:space="preserve"> </v>
      </c>
      <c r="AO89" s="15" t="str">
        <f t="shared" si="32"/>
        <v xml:space="preserve"> </v>
      </c>
    </row>
    <row r="90" spans="1:41" s="34" customFormat="1" ht="25.5" customHeight="1">
      <c r="A90" s="31">
        <v>76</v>
      </c>
      <c r="B90" s="32" t="s">
        <v>143</v>
      </c>
      <c r="C90" s="33">
        <f>SUM(D90:H90)+K90+SUM(N90:O90)</f>
        <v>2213</v>
      </c>
      <c r="D90" s="33">
        <v>2213</v>
      </c>
      <c r="E90" s="33"/>
      <c r="F90" s="33"/>
      <c r="G90" s="33"/>
      <c r="H90" s="33">
        <f t="shared" si="28"/>
        <v>0</v>
      </c>
      <c r="I90" s="33"/>
      <c r="J90" s="33"/>
      <c r="K90" s="33">
        <f t="shared" si="29"/>
        <v>0</v>
      </c>
      <c r="L90" s="33"/>
      <c r="M90" s="33"/>
      <c r="N90" s="33"/>
      <c r="O90" s="33"/>
      <c r="P90" s="33">
        <f>SUM(Q90:U90)+X90+SUM(AA90:AB90)</f>
        <v>2086.3470790000001</v>
      </c>
      <c r="Q90" s="33">
        <v>2086.3470790000001</v>
      </c>
      <c r="R90" s="33"/>
      <c r="S90" s="33"/>
      <c r="T90" s="33"/>
      <c r="U90" s="33">
        <f t="shared" si="30"/>
        <v>0</v>
      </c>
      <c r="V90" s="33"/>
      <c r="W90" s="33"/>
      <c r="X90" s="33">
        <f t="shared" si="31"/>
        <v>0</v>
      </c>
      <c r="Y90" s="33"/>
      <c r="Z90" s="33"/>
      <c r="AA90" s="33"/>
      <c r="AB90" s="33"/>
      <c r="AC90" s="15">
        <f t="shared" si="35"/>
        <v>0.94276867555354726</v>
      </c>
      <c r="AD90" s="15">
        <f t="shared" si="35"/>
        <v>0.94276867555354726</v>
      </c>
      <c r="AE90" s="15" t="str">
        <f t="shared" si="35"/>
        <v xml:space="preserve"> </v>
      </c>
      <c r="AF90" s="15" t="str">
        <f t="shared" si="34"/>
        <v xml:space="preserve"> </v>
      </c>
      <c r="AG90" s="15" t="str">
        <f t="shared" si="34"/>
        <v xml:space="preserve"> </v>
      </c>
      <c r="AH90" s="15" t="str">
        <f t="shared" si="34"/>
        <v xml:space="preserve"> </v>
      </c>
      <c r="AI90" s="15" t="str">
        <f t="shared" si="34"/>
        <v xml:space="preserve"> </v>
      </c>
      <c r="AJ90" s="15" t="str">
        <f t="shared" si="34"/>
        <v xml:space="preserve"> </v>
      </c>
      <c r="AK90" s="15" t="str">
        <f t="shared" si="34"/>
        <v xml:space="preserve"> </v>
      </c>
      <c r="AL90" s="15" t="str">
        <f t="shared" si="32"/>
        <v xml:space="preserve"> </v>
      </c>
      <c r="AM90" s="15" t="str">
        <f t="shared" si="32"/>
        <v xml:space="preserve"> </v>
      </c>
      <c r="AN90" s="15" t="str">
        <f t="shared" si="32"/>
        <v xml:space="preserve"> </v>
      </c>
      <c r="AO90" s="15" t="str">
        <f t="shared" si="32"/>
        <v xml:space="preserve"> </v>
      </c>
    </row>
    <row r="91" spans="1:41" s="34" customFormat="1" ht="12">
      <c r="A91" s="31">
        <v>77</v>
      </c>
      <c r="B91" s="32" t="s">
        <v>144</v>
      </c>
      <c r="C91" s="33">
        <f t="shared" si="5"/>
        <v>333</v>
      </c>
      <c r="D91" s="33">
        <v>333</v>
      </c>
      <c r="E91" s="33"/>
      <c r="F91" s="33"/>
      <c r="G91" s="33"/>
      <c r="H91" s="33">
        <f t="shared" si="28"/>
        <v>0</v>
      </c>
      <c r="I91" s="33"/>
      <c r="J91" s="33"/>
      <c r="K91" s="33">
        <f t="shared" si="29"/>
        <v>0</v>
      </c>
      <c r="L91" s="33"/>
      <c r="M91" s="33"/>
      <c r="N91" s="33"/>
      <c r="O91" s="33"/>
      <c r="P91" s="33">
        <f t="shared" ref="P91:P107" si="38">SUM(Q91:U91)+X91+SUM(AA91:AB91)</f>
        <v>332.27906300000001</v>
      </c>
      <c r="Q91" s="33">
        <v>332.27906300000001</v>
      </c>
      <c r="R91" s="33"/>
      <c r="S91" s="33"/>
      <c r="T91" s="33"/>
      <c r="U91" s="33">
        <f t="shared" si="30"/>
        <v>0</v>
      </c>
      <c r="V91" s="33"/>
      <c r="W91" s="33"/>
      <c r="X91" s="33">
        <f t="shared" si="31"/>
        <v>0</v>
      </c>
      <c r="Y91" s="33"/>
      <c r="Z91" s="33"/>
      <c r="AA91" s="33"/>
      <c r="AB91" s="33"/>
      <c r="AC91" s="15">
        <f t="shared" si="35"/>
        <v>0.99783502402402402</v>
      </c>
      <c r="AD91" s="15">
        <f t="shared" si="35"/>
        <v>0.99783502402402402</v>
      </c>
      <c r="AE91" s="15" t="str">
        <f t="shared" si="35"/>
        <v xml:space="preserve"> </v>
      </c>
      <c r="AF91" s="15" t="str">
        <f t="shared" si="34"/>
        <v xml:space="preserve"> </v>
      </c>
      <c r="AG91" s="15" t="str">
        <f t="shared" si="34"/>
        <v xml:space="preserve"> </v>
      </c>
      <c r="AH91" s="15" t="str">
        <f t="shared" si="34"/>
        <v xml:space="preserve"> </v>
      </c>
      <c r="AI91" s="15" t="str">
        <f t="shared" si="34"/>
        <v xml:space="preserve"> </v>
      </c>
      <c r="AJ91" s="15" t="str">
        <f t="shared" si="34"/>
        <v xml:space="preserve"> </v>
      </c>
      <c r="AK91" s="15" t="str">
        <f t="shared" si="34"/>
        <v xml:space="preserve"> </v>
      </c>
      <c r="AL91" s="15" t="str">
        <f t="shared" si="32"/>
        <v xml:space="preserve"> </v>
      </c>
      <c r="AM91" s="15" t="str">
        <f t="shared" si="32"/>
        <v xml:space="preserve"> </v>
      </c>
      <c r="AN91" s="15" t="str">
        <f t="shared" si="32"/>
        <v xml:space="preserve"> </v>
      </c>
      <c r="AO91" s="15" t="str">
        <f t="shared" si="32"/>
        <v xml:space="preserve"> </v>
      </c>
    </row>
    <row r="92" spans="1:41" s="34" customFormat="1" ht="20.25" customHeight="1">
      <c r="A92" s="31">
        <v>78</v>
      </c>
      <c r="B92" s="32" t="s">
        <v>145</v>
      </c>
      <c r="C92" s="33">
        <f t="shared" ref="C92:C107" si="39">SUM(D92:H92)+K92+SUM(N92:O92)</f>
        <v>2052</v>
      </c>
      <c r="D92" s="33">
        <v>2052</v>
      </c>
      <c r="E92" s="33"/>
      <c r="F92" s="33"/>
      <c r="G92" s="33"/>
      <c r="H92" s="33">
        <f t="shared" si="28"/>
        <v>0</v>
      </c>
      <c r="I92" s="33"/>
      <c r="J92" s="33"/>
      <c r="K92" s="33">
        <f t="shared" si="29"/>
        <v>0</v>
      </c>
      <c r="L92" s="33"/>
      <c r="M92" s="33"/>
      <c r="N92" s="33"/>
      <c r="O92" s="33"/>
      <c r="P92" s="33">
        <f t="shared" si="38"/>
        <v>2051.0590550000002</v>
      </c>
      <c r="Q92" s="33">
        <v>2051.0590550000002</v>
      </c>
      <c r="R92" s="33"/>
      <c r="S92" s="33"/>
      <c r="T92" s="33"/>
      <c r="U92" s="33">
        <f t="shared" si="30"/>
        <v>0</v>
      </c>
      <c r="V92" s="33"/>
      <c r="W92" s="33"/>
      <c r="X92" s="33">
        <f t="shared" si="31"/>
        <v>0</v>
      </c>
      <c r="Y92" s="33"/>
      <c r="Z92" s="33"/>
      <c r="AA92" s="33"/>
      <c r="AB92" s="33"/>
      <c r="AC92" s="15">
        <f t="shared" si="35"/>
        <v>0.99954144980506832</v>
      </c>
      <c r="AD92" s="15">
        <f t="shared" si="35"/>
        <v>0.99954144980506832</v>
      </c>
      <c r="AE92" s="15" t="str">
        <f t="shared" si="35"/>
        <v xml:space="preserve"> </v>
      </c>
      <c r="AF92" s="15" t="str">
        <f t="shared" si="34"/>
        <v xml:space="preserve"> </v>
      </c>
      <c r="AG92" s="15" t="str">
        <f t="shared" si="34"/>
        <v xml:space="preserve"> </v>
      </c>
      <c r="AH92" s="15" t="str">
        <f t="shared" si="34"/>
        <v xml:space="preserve"> </v>
      </c>
      <c r="AI92" s="15" t="str">
        <f t="shared" si="34"/>
        <v xml:space="preserve"> </v>
      </c>
      <c r="AJ92" s="15" t="str">
        <f t="shared" si="34"/>
        <v xml:space="preserve"> </v>
      </c>
      <c r="AK92" s="15" t="str">
        <f t="shared" si="34"/>
        <v xml:space="preserve"> </v>
      </c>
      <c r="AL92" s="15" t="str">
        <f t="shared" si="32"/>
        <v xml:space="preserve"> </v>
      </c>
      <c r="AM92" s="15" t="str">
        <f t="shared" si="32"/>
        <v xml:space="preserve"> </v>
      </c>
      <c r="AN92" s="15" t="str">
        <f t="shared" si="32"/>
        <v xml:space="preserve"> </v>
      </c>
      <c r="AO92" s="15" t="str">
        <f t="shared" si="32"/>
        <v xml:space="preserve"> </v>
      </c>
    </row>
    <row r="93" spans="1:41" s="34" customFormat="1" ht="20.25" customHeight="1">
      <c r="A93" s="31">
        <v>79</v>
      </c>
      <c r="B93" s="32" t="s">
        <v>24</v>
      </c>
      <c r="C93" s="33">
        <f t="shared" si="39"/>
        <v>151530</v>
      </c>
      <c r="D93" s="33">
        <v>42780</v>
      </c>
      <c r="E93" s="33"/>
      <c r="F93" s="33"/>
      <c r="G93" s="33"/>
      <c r="H93" s="33">
        <f t="shared" si="28"/>
        <v>0</v>
      </c>
      <c r="I93" s="33"/>
      <c r="J93" s="33"/>
      <c r="K93" s="33">
        <f t="shared" si="29"/>
        <v>108750</v>
      </c>
      <c r="L93" s="33">
        <v>108750</v>
      </c>
      <c r="M93" s="33"/>
      <c r="N93" s="33"/>
      <c r="O93" s="33"/>
      <c r="P93" s="33">
        <f t="shared" si="38"/>
        <v>10394.249081999998</v>
      </c>
      <c r="Q93" s="33">
        <v>8289.4512579999991</v>
      </c>
      <c r="R93" s="33"/>
      <c r="S93" s="33"/>
      <c r="T93" s="33"/>
      <c r="U93" s="33">
        <f t="shared" si="30"/>
        <v>0</v>
      </c>
      <c r="V93" s="33"/>
      <c r="W93" s="33"/>
      <c r="X93" s="33">
        <f t="shared" si="31"/>
        <v>2104.7978240000002</v>
      </c>
      <c r="Y93" s="33">
        <v>2104.7978240000002</v>
      </c>
      <c r="Z93" s="33"/>
      <c r="AA93" s="33"/>
      <c r="AB93" s="33"/>
      <c r="AC93" s="15">
        <f t="shared" si="35"/>
        <v>6.8595321599683221E-2</v>
      </c>
      <c r="AD93" s="15">
        <f t="shared" si="35"/>
        <v>0.19376931411874707</v>
      </c>
      <c r="AE93" s="15" t="str">
        <f t="shared" si="35"/>
        <v xml:space="preserve"> </v>
      </c>
      <c r="AF93" s="15" t="str">
        <f t="shared" si="34"/>
        <v xml:space="preserve"> </v>
      </c>
      <c r="AG93" s="15" t="str">
        <f t="shared" si="34"/>
        <v xml:space="preserve"> </v>
      </c>
      <c r="AH93" s="15" t="str">
        <f t="shared" si="34"/>
        <v xml:space="preserve"> </v>
      </c>
      <c r="AI93" s="15" t="str">
        <f t="shared" si="34"/>
        <v xml:space="preserve"> </v>
      </c>
      <c r="AJ93" s="15" t="str">
        <f t="shared" si="34"/>
        <v xml:space="preserve"> </v>
      </c>
      <c r="AK93" s="15">
        <f t="shared" si="34"/>
        <v>1.9354462749425289E-2</v>
      </c>
      <c r="AL93" s="15">
        <f t="shared" si="32"/>
        <v>1.9354462749425289E-2</v>
      </c>
      <c r="AM93" s="15" t="str">
        <f t="shared" si="32"/>
        <v xml:space="preserve"> </v>
      </c>
      <c r="AN93" s="15" t="str">
        <f t="shared" si="32"/>
        <v xml:space="preserve"> </v>
      </c>
      <c r="AO93" s="15" t="str">
        <f t="shared" si="32"/>
        <v xml:space="preserve"> </v>
      </c>
    </row>
    <row r="94" spans="1:41" s="34" customFormat="1" ht="20.25" customHeight="1">
      <c r="A94" s="31">
        <v>80</v>
      </c>
      <c r="B94" s="32" t="s">
        <v>146</v>
      </c>
      <c r="C94" s="33">
        <f t="shared" si="39"/>
        <v>950</v>
      </c>
      <c r="D94" s="33">
        <v>950</v>
      </c>
      <c r="E94" s="33"/>
      <c r="F94" s="33"/>
      <c r="G94" s="33"/>
      <c r="H94" s="33">
        <f t="shared" si="28"/>
        <v>0</v>
      </c>
      <c r="I94" s="33"/>
      <c r="J94" s="33"/>
      <c r="K94" s="33">
        <f t="shared" si="29"/>
        <v>0</v>
      </c>
      <c r="L94" s="33"/>
      <c r="M94" s="33"/>
      <c r="N94" s="33"/>
      <c r="O94" s="33"/>
      <c r="P94" s="33">
        <f t="shared" si="38"/>
        <v>949.02907500000003</v>
      </c>
      <c r="Q94" s="33">
        <v>949.02907500000003</v>
      </c>
      <c r="R94" s="33"/>
      <c r="S94" s="33"/>
      <c r="T94" s="33"/>
      <c r="U94" s="33">
        <f t="shared" si="30"/>
        <v>0</v>
      </c>
      <c r="V94" s="33"/>
      <c r="W94" s="33"/>
      <c r="X94" s="33">
        <f t="shared" si="31"/>
        <v>0</v>
      </c>
      <c r="Y94" s="33"/>
      <c r="Z94" s="33"/>
      <c r="AA94" s="33"/>
      <c r="AB94" s="33"/>
      <c r="AC94" s="15">
        <f t="shared" si="35"/>
        <v>0.9989779736842106</v>
      </c>
      <c r="AD94" s="15">
        <f t="shared" si="35"/>
        <v>0.9989779736842106</v>
      </c>
      <c r="AE94" s="15" t="str">
        <f t="shared" si="35"/>
        <v xml:space="preserve"> </v>
      </c>
      <c r="AF94" s="15" t="str">
        <f t="shared" si="34"/>
        <v xml:space="preserve"> </v>
      </c>
      <c r="AG94" s="15" t="str">
        <f t="shared" si="34"/>
        <v xml:space="preserve"> </v>
      </c>
      <c r="AH94" s="15" t="str">
        <f t="shared" si="34"/>
        <v xml:space="preserve"> </v>
      </c>
      <c r="AI94" s="15" t="str">
        <f t="shared" si="34"/>
        <v xml:space="preserve"> </v>
      </c>
      <c r="AJ94" s="15" t="str">
        <f t="shared" si="34"/>
        <v xml:space="preserve"> </v>
      </c>
      <c r="AK94" s="15" t="str">
        <f t="shared" si="34"/>
        <v xml:space="preserve"> </v>
      </c>
      <c r="AL94" s="15" t="str">
        <f t="shared" si="32"/>
        <v xml:space="preserve"> </v>
      </c>
      <c r="AM94" s="15" t="str">
        <f t="shared" si="32"/>
        <v xml:space="preserve"> </v>
      </c>
      <c r="AN94" s="15" t="str">
        <f t="shared" si="32"/>
        <v xml:space="preserve"> </v>
      </c>
      <c r="AO94" s="15" t="str">
        <f t="shared" si="32"/>
        <v xml:space="preserve"> </v>
      </c>
    </row>
    <row r="95" spans="1:41" s="34" customFormat="1" ht="20.25" customHeight="1">
      <c r="A95" s="31">
        <v>81</v>
      </c>
      <c r="B95" s="32" t="s">
        <v>147</v>
      </c>
      <c r="C95" s="33">
        <f t="shared" si="39"/>
        <v>0</v>
      </c>
      <c r="D95" s="33"/>
      <c r="E95" s="33"/>
      <c r="F95" s="33"/>
      <c r="G95" s="33"/>
      <c r="H95" s="33">
        <f t="shared" si="28"/>
        <v>0</v>
      </c>
      <c r="I95" s="33"/>
      <c r="J95" s="33"/>
      <c r="K95" s="33">
        <f t="shared" si="29"/>
        <v>0</v>
      </c>
      <c r="L95" s="33"/>
      <c r="M95" s="33"/>
      <c r="N95" s="33"/>
      <c r="O95" s="33"/>
      <c r="P95" s="33">
        <f t="shared" si="38"/>
        <v>0</v>
      </c>
      <c r="Q95" s="33"/>
      <c r="R95" s="33"/>
      <c r="S95" s="33"/>
      <c r="T95" s="33"/>
      <c r="U95" s="33">
        <f t="shared" si="30"/>
        <v>0</v>
      </c>
      <c r="V95" s="33"/>
      <c r="W95" s="33"/>
      <c r="X95" s="33">
        <f t="shared" si="31"/>
        <v>0</v>
      </c>
      <c r="Y95" s="33"/>
      <c r="Z95" s="33"/>
      <c r="AA95" s="33"/>
      <c r="AB95" s="33"/>
      <c r="AC95" s="15" t="str">
        <f t="shared" si="35"/>
        <v xml:space="preserve"> </v>
      </c>
      <c r="AD95" s="15" t="str">
        <f t="shared" si="35"/>
        <v xml:space="preserve"> </v>
      </c>
      <c r="AE95" s="15" t="str">
        <f t="shared" si="35"/>
        <v xml:space="preserve"> </v>
      </c>
      <c r="AF95" s="15" t="str">
        <f t="shared" si="34"/>
        <v xml:space="preserve"> </v>
      </c>
      <c r="AG95" s="15" t="str">
        <f t="shared" si="34"/>
        <v xml:space="preserve"> </v>
      </c>
      <c r="AH95" s="15" t="str">
        <f t="shared" si="34"/>
        <v xml:space="preserve"> </v>
      </c>
      <c r="AI95" s="15" t="str">
        <f t="shared" si="34"/>
        <v xml:space="preserve"> </v>
      </c>
      <c r="AJ95" s="15" t="str">
        <f t="shared" si="34"/>
        <v xml:space="preserve"> </v>
      </c>
      <c r="AK95" s="15" t="str">
        <f t="shared" si="34"/>
        <v xml:space="preserve"> </v>
      </c>
      <c r="AL95" s="15" t="str">
        <f t="shared" si="32"/>
        <v xml:space="preserve"> </v>
      </c>
      <c r="AM95" s="15" t="str">
        <f t="shared" si="32"/>
        <v xml:space="preserve"> </v>
      </c>
      <c r="AN95" s="15" t="str">
        <f t="shared" si="32"/>
        <v xml:space="preserve"> </v>
      </c>
      <c r="AO95" s="15" t="str">
        <f t="shared" si="32"/>
        <v xml:space="preserve"> </v>
      </c>
    </row>
    <row r="96" spans="1:41" s="34" customFormat="1" ht="20.25" customHeight="1">
      <c r="A96" s="31">
        <v>82</v>
      </c>
      <c r="B96" s="32" t="s">
        <v>25</v>
      </c>
      <c r="C96" s="33">
        <f t="shared" si="39"/>
        <v>2503</v>
      </c>
      <c r="D96" s="33">
        <v>2503</v>
      </c>
      <c r="E96" s="33"/>
      <c r="F96" s="33"/>
      <c r="G96" s="33"/>
      <c r="H96" s="33">
        <f t="shared" si="28"/>
        <v>0</v>
      </c>
      <c r="I96" s="33"/>
      <c r="J96" s="33"/>
      <c r="K96" s="33">
        <f t="shared" si="29"/>
        <v>0</v>
      </c>
      <c r="L96" s="33"/>
      <c r="M96" s="33"/>
      <c r="N96" s="33"/>
      <c r="O96" s="33"/>
      <c r="P96" s="33">
        <f t="shared" si="38"/>
        <v>2460</v>
      </c>
      <c r="Q96" s="33">
        <v>2460</v>
      </c>
      <c r="R96" s="33"/>
      <c r="S96" s="33"/>
      <c r="T96" s="33"/>
      <c r="U96" s="33">
        <f t="shared" si="30"/>
        <v>0</v>
      </c>
      <c r="V96" s="33"/>
      <c r="W96" s="33"/>
      <c r="X96" s="33">
        <f t="shared" si="31"/>
        <v>0</v>
      </c>
      <c r="Y96" s="33"/>
      <c r="Z96" s="33"/>
      <c r="AA96" s="33"/>
      <c r="AB96" s="33"/>
      <c r="AC96" s="15">
        <f t="shared" si="35"/>
        <v>0.98282061526168596</v>
      </c>
      <c r="AD96" s="15">
        <f t="shared" si="35"/>
        <v>0.98282061526168596</v>
      </c>
      <c r="AE96" s="15" t="str">
        <f t="shared" si="35"/>
        <v xml:space="preserve"> </v>
      </c>
      <c r="AF96" s="15" t="str">
        <f t="shared" si="34"/>
        <v xml:space="preserve"> </v>
      </c>
      <c r="AG96" s="15" t="str">
        <f t="shared" si="34"/>
        <v xml:space="preserve"> </v>
      </c>
      <c r="AH96" s="15" t="str">
        <f t="shared" si="34"/>
        <v xml:space="preserve"> </v>
      </c>
      <c r="AI96" s="15" t="str">
        <f t="shared" si="34"/>
        <v xml:space="preserve"> </v>
      </c>
      <c r="AJ96" s="15" t="str">
        <f t="shared" si="34"/>
        <v xml:space="preserve"> </v>
      </c>
      <c r="AK96" s="15" t="str">
        <f t="shared" si="34"/>
        <v xml:space="preserve"> </v>
      </c>
      <c r="AL96" s="15" t="str">
        <f t="shared" si="32"/>
        <v xml:space="preserve"> </v>
      </c>
      <c r="AM96" s="15" t="str">
        <f t="shared" si="32"/>
        <v xml:space="preserve"> </v>
      </c>
      <c r="AN96" s="15" t="str">
        <f t="shared" si="32"/>
        <v xml:space="preserve"> </v>
      </c>
      <c r="AO96" s="15" t="str">
        <f t="shared" si="32"/>
        <v xml:space="preserve"> </v>
      </c>
    </row>
    <row r="97" spans="1:41" s="34" customFormat="1" ht="20.25" customHeight="1">
      <c r="A97" s="31">
        <v>83</v>
      </c>
      <c r="B97" s="32" t="s">
        <v>26</v>
      </c>
      <c r="C97" s="33">
        <f t="shared" si="39"/>
        <v>0</v>
      </c>
      <c r="D97" s="33"/>
      <c r="E97" s="33"/>
      <c r="F97" s="33"/>
      <c r="G97" s="33"/>
      <c r="H97" s="33">
        <f t="shared" si="28"/>
        <v>0</v>
      </c>
      <c r="I97" s="33"/>
      <c r="J97" s="33"/>
      <c r="K97" s="33">
        <f t="shared" si="29"/>
        <v>0</v>
      </c>
      <c r="L97" s="33"/>
      <c r="M97" s="33"/>
      <c r="N97" s="33"/>
      <c r="O97" s="33"/>
      <c r="P97" s="33">
        <f t="shared" si="38"/>
        <v>0</v>
      </c>
      <c r="Q97" s="33"/>
      <c r="R97" s="33"/>
      <c r="S97" s="33"/>
      <c r="T97" s="33"/>
      <c r="U97" s="33">
        <f t="shared" si="30"/>
        <v>0</v>
      </c>
      <c r="V97" s="33"/>
      <c r="W97" s="33"/>
      <c r="X97" s="33">
        <f t="shared" si="31"/>
        <v>0</v>
      </c>
      <c r="Y97" s="33"/>
      <c r="Z97" s="33"/>
      <c r="AA97" s="33"/>
      <c r="AB97" s="33"/>
      <c r="AC97" s="15" t="str">
        <f t="shared" si="35"/>
        <v xml:space="preserve"> </v>
      </c>
      <c r="AD97" s="15" t="str">
        <f t="shared" si="35"/>
        <v xml:space="preserve"> </v>
      </c>
      <c r="AE97" s="15" t="str">
        <f t="shared" si="35"/>
        <v xml:space="preserve"> </v>
      </c>
      <c r="AF97" s="15" t="str">
        <f t="shared" si="34"/>
        <v xml:space="preserve"> </v>
      </c>
      <c r="AG97" s="15" t="str">
        <f t="shared" si="34"/>
        <v xml:space="preserve"> </v>
      </c>
      <c r="AH97" s="15" t="str">
        <f t="shared" si="34"/>
        <v xml:space="preserve"> </v>
      </c>
      <c r="AI97" s="15" t="str">
        <f t="shared" si="34"/>
        <v xml:space="preserve"> </v>
      </c>
      <c r="AJ97" s="15" t="str">
        <f t="shared" si="34"/>
        <v xml:space="preserve"> </v>
      </c>
      <c r="AK97" s="15" t="str">
        <f t="shared" si="34"/>
        <v xml:space="preserve"> </v>
      </c>
      <c r="AL97" s="15" t="str">
        <f t="shared" si="32"/>
        <v xml:space="preserve"> </v>
      </c>
      <c r="AM97" s="15" t="str">
        <f t="shared" si="32"/>
        <v xml:space="preserve"> </v>
      </c>
      <c r="AN97" s="15" t="str">
        <f t="shared" si="32"/>
        <v xml:space="preserve"> </v>
      </c>
      <c r="AO97" s="15" t="str">
        <f t="shared" si="32"/>
        <v xml:space="preserve"> </v>
      </c>
    </row>
    <row r="98" spans="1:41" s="34" customFormat="1" ht="20.25" customHeight="1">
      <c r="A98" s="31">
        <v>84</v>
      </c>
      <c r="B98" s="32" t="s">
        <v>148</v>
      </c>
      <c r="C98" s="33">
        <f t="shared" si="39"/>
        <v>0</v>
      </c>
      <c r="D98" s="33"/>
      <c r="E98" s="33"/>
      <c r="F98" s="33"/>
      <c r="G98" s="33"/>
      <c r="H98" s="33">
        <f t="shared" si="28"/>
        <v>0</v>
      </c>
      <c r="I98" s="33"/>
      <c r="J98" s="33"/>
      <c r="K98" s="33">
        <f t="shared" si="29"/>
        <v>0</v>
      </c>
      <c r="L98" s="33"/>
      <c r="M98" s="33"/>
      <c r="N98" s="33"/>
      <c r="O98" s="33"/>
      <c r="P98" s="33">
        <f t="shared" si="38"/>
        <v>0</v>
      </c>
      <c r="Q98" s="33"/>
      <c r="R98" s="33"/>
      <c r="S98" s="33"/>
      <c r="T98" s="33"/>
      <c r="U98" s="33">
        <f t="shared" si="30"/>
        <v>0</v>
      </c>
      <c r="V98" s="33"/>
      <c r="W98" s="33"/>
      <c r="X98" s="33">
        <f t="shared" si="31"/>
        <v>0</v>
      </c>
      <c r="Y98" s="33"/>
      <c r="Z98" s="33"/>
      <c r="AA98" s="33"/>
      <c r="AB98" s="33"/>
      <c r="AC98" s="15" t="str">
        <f t="shared" si="35"/>
        <v xml:space="preserve"> </v>
      </c>
      <c r="AD98" s="15" t="str">
        <f t="shared" si="35"/>
        <v xml:space="preserve"> </v>
      </c>
      <c r="AE98" s="15" t="str">
        <f t="shared" si="35"/>
        <v xml:space="preserve"> </v>
      </c>
      <c r="AF98" s="15" t="str">
        <f t="shared" si="34"/>
        <v xml:space="preserve"> </v>
      </c>
      <c r="AG98" s="15" t="str">
        <f t="shared" si="34"/>
        <v xml:space="preserve"> </v>
      </c>
      <c r="AH98" s="15" t="str">
        <f t="shared" si="34"/>
        <v xml:space="preserve"> </v>
      </c>
      <c r="AI98" s="15" t="str">
        <f t="shared" si="34"/>
        <v xml:space="preserve"> </v>
      </c>
      <c r="AJ98" s="15" t="str">
        <f t="shared" si="34"/>
        <v xml:space="preserve"> </v>
      </c>
      <c r="AK98" s="15" t="str">
        <f t="shared" si="34"/>
        <v xml:space="preserve"> </v>
      </c>
      <c r="AL98" s="15" t="str">
        <f t="shared" si="32"/>
        <v xml:space="preserve"> </v>
      </c>
      <c r="AM98" s="15" t="str">
        <f t="shared" si="32"/>
        <v xml:space="preserve"> </v>
      </c>
      <c r="AN98" s="15" t="str">
        <f t="shared" si="32"/>
        <v xml:space="preserve"> </v>
      </c>
      <c r="AO98" s="15" t="str">
        <f t="shared" si="32"/>
        <v xml:space="preserve"> </v>
      </c>
    </row>
    <row r="99" spans="1:41" s="34" customFormat="1" ht="21" customHeight="1">
      <c r="A99" s="31">
        <v>85</v>
      </c>
      <c r="B99" s="32" t="s">
        <v>149</v>
      </c>
      <c r="C99" s="33">
        <f t="shared" si="39"/>
        <v>31794</v>
      </c>
      <c r="D99" s="33">
        <v>31794</v>
      </c>
      <c r="E99" s="33"/>
      <c r="F99" s="33"/>
      <c r="G99" s="33"/>
      <c r="H99" s="33">
        <f t="shared" si="28"/>
        <v>0</v>
      </c>
      <c r="I99" s="33"/>
      <c r="J99" s="33"/>
      <c r="K99" s="33">
        <f t="shared" si="29"/>
        <v>0</v>
      </c>
      <c r="L99" s="33"/>
      <c r="M99" s="33"/>
      <c r="N99" s="33"/>
      <c r="O99" s="33"/>
      <c r="P99" s="33">
        <f t="shared" si="38"/>
        <v>38101.993415000004</v>
      </c>
      <c r="Q99" s="33">
        <v>38101.993415000004</v>
      </c>
      <c r="R99" s="33"/>
      <c r="S99" s="33"/>
      <c r="T99" s="33"/>
      <c r="U99" s="33">
        <f t="shared" si="30"/>
        <v>0</v>
      </c>
      <c r="V99" s="33"/>
      <c r="W99" s="33"/>
      <c r="X99" s="33">
        <f t="shared" si="31"/>
        <v>0</v>
      </c>
      <c r="Y99" s="33"/>
      <c r="Z99" s="33"/>
      <c r="AA99" s="33"/>
      <c r="AB99" s="33"/>
      <c r="AC99" s="15">
        <f t="shared" si="35"/>
        <v>1.1984020071397121</v>
      </c>
      <c r="AD99" s="15">
        <f t="shared" si="35"/>
        <v>1.1984020071397121</v>
      </c>
      <c r="AE99" s="15" t="str">
        <f t="shared" si="35"/>
        <v xml:space="preserve"> </v>
      </c>
      <c r="AF99" s="15" t="str">
        <f t="shared" si="34"/>
        <v xml:space="preserve"> </v>
      </c>
      <c r="AG99" s="15" t="str">
        <f t="shared" si="34"/>
        <v xml:space="preserve"> </v>
      </c>
      <c r="AH99" s="15" t="str">
        <f t="shared" si="34"/>
        <v xml:space="preserve"> </v>
      </c>
      <c r="AI99" s="15" t="str">
        <f t="shared" si="34"/>
        <v xml:space="preserve"> </v>
      </c>
      <c r="AJ99" s="15" t="str">
        <f t="shared" si="34"/>
        <v xml:space="preserve"> </v>
      </c>
      <c r="AK99" s="15" t="str">
        <f t="shared" si="34"/>
        <v xml:space="preserve"> </v>
      </c>
      <c r="AL99" s="15" t="str">
        <f t="shared" si="32"/>
        <v xml:space="preserve"> </v>
      </c>
      <c r="AM99" s="15" t="str">
        <f t="shared" si="32"/>
        <v xml:space="preserve"> </v>
      </c>
      <c r="AN99" s="15" t="str">
        <f t="shared" si="32"/>
        <v xml:space="preserve"> </v>
      </c>
      <c r="AO99" s="15" t="str">
        <f t="shared" si="32"/>
        <v xml:space="preserve"> </v>
      </c>
    </row>
    <row r="100" spans="1:41" s="34" customFormat="1" ht="21" customHeight="1">
      <c r="A100" s="31">
        <v>86</v>
      </c>
      <c r="B100" s="32" t="s">
        <v>150</v>
      </c>
      <c r="C100" s="33">
        <f t="shared" si="39"/>
        <v>32000</v>
      </c>
      <c r="D100" s="33">
        <v>32000</v>
      </c>
      <c r="E100" s="33"/>
      <c r="F100" s="33"/>
      <c r="G100" s="33"/>
      <c r="H100" s="33">
        <f t="shared" si="28"/>
        <v>0</v>
      </c>
      <c r="I100" s="33"/>
      <c r="J100" s="33"/>
      <c r="K100" s="33">
        <f t="shared" si="29"/>
        <v>0</v>
      </c>
      <c r="L100" s="33"/>
      <c r="M100" s="33"/>
      <c r="N100" s="33"/>
      <c r="O100" s="33"/>
      <c r="P100" s="33">
        <f t="shared" si="38"/>
        <v>25933.922132</v>
      </c>
      <c r="Q100" s="33">
        <v>25933.922132</v>
      </c>
      <c r="R100" s="33"/>
      <c r="S100" s="33"/>
      <c r="T100" s="33"/>
      <c r="U100" s="33">
        <f t="shared" si="30"/>
        <v>0</v>
      </c>
      <c r="V100" s="33"/>
      <c r="W100" s="33"/>
      <c r="X100" s="33">
        <f t="shared" si="31"/>
        <v>0</v>
      </c>
      <c r="Y100" s="33"/>
      <c r="Z100" s="33"/>
      <c r="AA100" s="33"/>
      <c r="AB100" s="33"/>
      <c r="AC100" s="15">
        <f t="shared" si="35"/>
        <v>0.81043506662499998</v>
      </c>
      <c r="AD100" s="15">
        <f t="shared" si="35"/>
        <v>0.81043506662499998</v>
      </c>
      <c r="AE100" s="15" t="str">
        <f t="shared" si="35"/>
        <v xml:space="preserve"> </v>
      </c>
      <c r="AF100" s="15" t="str">
        <f t="shared" si="34"/>
        <v xml:space="preserve"> </v>
      </c>
      <c r="AG100" s="15" t="str">
        <f t="shared" si="34"/>
        <v xml:space="preserve"> </v>
      </c>
      <c r="AH100" s="15" t="str">
        <f t="shared" si="34"/>
        <v xml:space="preserve"> </v>
      </c>
      <c r="AI100" s="15" t="str">
        <f t="shared" si="34"/>
        <v xml:space="preserve"> </v>
      </c>
      <c r="AJ100" s="15" t="str">
        <f t="shared" si="34"/>
        <v xml:space="preserve"> </v>
      </c>
      <c r="AK100" s="15" t="str">
        <f t="shared" si="34"/>
        <v xml:space="preserve"> </v>
      </c>
      <c r="AL100" s="15" t="str">
        <f t="shared" si="32"/>
        <v xml:space="preserve"> </v>
      </c>
      <c r="AM100" s="15" t="str">
        <f t="shared" si="32"/>
        <v xml:space="preserve"> </v>
      </c>
      <c r="AN100" s="15" t="str">
        <f t="shared" si="32"/>
        <v xml:space="preserve"> </v>
      </c>
      <c r="AO100" s="15" t="str">
        <f t="shared" si="32"/>
        <v xml:space="preserve"> </v>
      </c>
    </row>
    <row r="101" spans="1:41" s="34" customFormat="1" ht="21" customHeight="1">
      <c r="A101" s="31">
        <v>87</v>
      </c>
      <c r="B101" s="32" t="s">
        <v>27</v>
      </c>
      <c r="C101" s="33">
        <f t="shared" si="39"/>
        <v>0</v>
      </c>
      <c r="D101" s="33"/>
      <c r="E101" s="33"/>
      <c r="F101" s="33"/>
      <c r="G101" s="33"/>
      <c r="H101" s="33">
        <f t="shared" si="28"/>
        <v>0</v>
      </c>
      <c r="I101" s="33"/>
      <c r="J101" s="33"/>
      <c r="K101" s="33">
        <f t="shared" si="29"/>
        <v>0</v>
      </c>
      <c r="L101" s="33"/>
      <c r="M101" s="33"/>
      <c r="N101" s="33"/>
      <c r="O101" s="33"/>
      <c r="P101" s="33">
        <f t="shared" si="38"/>
        <v>0</v>
      </c>
      <c r="Q101" s="33"/>
      <c r="R101" s="33"/>
      <c r="S101" s="33"/>
      <c r="T101" s="33"/>
      <c r="U101" s="33">
        <f t="shared" si="30"/>
        <v>0</v>
      </c>
      <c r="V101" s="33"/>
      <c r="W101" s="33"/>
      <c r="X101" s="33">
        <f t="shared" si="31"/>
        <v>0</v>
      </c>
      <c r="Y101" s="33"/>
      <c r="Z101" s="33"/>
      <c r="AA101" s="33"/>
      <c r="AB101" s="33"/>
      <c r="AC101" s="15" t="str">
        <f t="shared" si="35"/>
        <v xml:space="preserve"> </v>
      </c>
      <c r="AD101" s="15" t="str">
        <f t="shared" si="35"/>
        <v xml:space="preserve"> </v>
      </c>
      <c r="AE101" s="15" t="str">
        <f t="shared" si="35"/>
        <v xml:space="preserve"> </v>
      </c>
      <c r="AF101" s="15" t="str">
        <f t="shared" si="34"/>
        <v xml:space="preserve"> </v>
      </c>
      <c r="AG101" s="15" t="str">
        <f t="shared" si="34"/>
        <v xml:space="preserve"> </v>
      </c>
      <c r="AH101" s="15" t="str">
        <f t="shared" si="34"/>
        <v xml:space="preserve"> </v>
      </c>
      <c r="AI101" s="15" t="str">
        <f t="shared" si="34"/>
        <v xml:space="preserve"> </v>
      </c>
      <c r="AJ101" s="15" t="str">
        <f t="shared" si="34"/>
        <v xml:space="preserve"> </v>
      </c>
      <c r="AK101" s="15" t="str">
        <f t="shared" si="34"/>
        <v xml:space="preserve"> </v>
      </c>
      <c r="AL101" s="15" t="str">
        <f t="shared" si="32"/>
        <v xml:space="preserve"> </v>
      </c>
      <c r="AM101" s="15" t="str">
        <f t="shared" si="32"/>
        <v xml:space="preserve"> </v>
      </c>
      <c r="AN101" s="15" t="str">
        <f t="shared" si="32"/>
        <v xml:space="preserve"> </v>
      </c>
      <c r="AO101" s="15" t="str">
        <f t="shared" si="32"/>
        <v xml:space="preserve"> </v>
      </c>
    </row>
    <row r="102" spans="1:41" s="34" customFormat="1" ht="21" customHeight="1">
      <c r="A102" s="31">
        <v>88</v>
      </c>
      <c r="B102" s="32" t="s">
        <v>151</v>
      </c>
      <c r="C102" s="33">
        <f t="shared" si="39"/>
        <v>13000</v>
      </c>
      <c r="D102" s="33">
        <v>13000</v>
      </c>
      <c r="E102" s="33"/>
      <c r="F102" s="33"/>
      <c r="G102" s="33"/>
      <c r="H102" s="33">
        <f t="shared" si="28"/>
        <v>0</v>
      </c>
      <c r="I102" s="33"/>
      <c r="J102" s="33"/>
      <c r="K102" s="33">
        <f t="shared" si="29"/>
        <v>0</v>
      </c>
      <c r="L102" s="33"/>
      <c r="M102" s="33"/>
      <c r="N102" s="33"/>
      <c r="O102" s="33"/>
      <c r="P102" s="33">
        <f t="shared" si="38"/>
        <v>13000</v>
      </c>
      <c r="Q102" s="33">
        <v>13000</v>
      </c>
      <c r="R102" s="33"/>
      <c r="S102" s="33"/>
      <c r="T102" s="33"/>
      <c r="U102" s="33">
        <f t="shared" si="30"/>
        <v>0</v>
      </c>
      <c r="V102" s="33"/>
      <c r="W102" s="33"/>
      <c r="X102" s="33">
        <f t="shared" si="31"/>
        <v>0</v>
      </c>
      <c r="Y102" s="33"/>
      <c r="Z102" s="33"/>
      <c r="AA102" s="33"/>
      <c r="AB102" s="33"/>
      <c r="AC102" s="15">
        <f t="shared" si="35"/>
        <v>1</v>
      </c>
      <c r="AD102" s="15">
        <f t="shared" si="35"/>
        <v>1</v>
      </c>
      <c r="AE102" s="15" t="str">
        <f t="shared" si="35"/>
        <v xml:space="preserve"> </v>
      </c>
      <c r="AF102" s="15" t="str">
        <f t="shared" si="34"/>
        <v xml:space="preserve"> </v>
      </c>
      <c r="AG102" s="15" t="str">
        <f t="shared" si="34"/>
        <v xml:space="preserve"> </v>
      </c>
      <c r="AH102" s="15" t="str">
        <f t="shared" si="34"/>
        <v xml:space="preserve"> </v>
      </c>
      <c r="AI102" s="15" t="str">
        <f t="shared" si="34"/>
        <v xml:space="preserve"> </v>
      </c>
      <c r="AJ102" s="15" t="str">
        <f t="shared" si="34"/>
        <v xml:space="preserve"> </v>
      </c>
      <c r="AK102" s="15" t="str">
        <f t="shared" si="34"/>
        <v xml:space="preserve"> </v>
      </c>
      <c r="AL102" s="15" t="str">
        <f t="shared" si="32"/>
        <v xml:space="preserve"> </v>
      </c>
      <c r="AM102" s="15" t="str">
        <f t="shared" si="32"/>
        <v xml:space="preserve"> </v>
      </c>
      <c r="AN102" s="15" t="str">
        <f t="shared" si="32"/>
        <v xml:space="preserve"> </v>
      </c>
      <c r="AO102" s="15" t="str">
        <f t="shared" si="32"/>
        <v xml:space="preserve"> </v>
      </c>
    </row>
    <row r="103" spans="1:41" s="34" customFormat="1" ht="28.5" customHeight="1">
      <c r="A103" s="31">
        <v>89</v>
      </c>
      <c r="B103" s="32" t="s">
        <v>152</v>
      </c>
      <c r="C103" s="33">
        <f t="shared" si="39"/>
        <v>11576</v>
      </c>
      <c r="D103" s="33">
        <v>11576</v>
      </c>
      <c r="E103" s="33"/>
      <c r="F103" s="33"/>
      <c r="G103" s="33"/>
      <c r="H103" s="33">
        <f t="shared" si="28"/>
        <v>0</v>
      </c>
      <c r="I103" s="33"/>
      <c r="J103" s="33"/>
      <c r="K103" s="33">
        <f t="shared" si="29"/>
        <v>0</v>
      </c>
      <c r="L103" s="33"/>
      <c r="M103" s="33"/>
      <c r="N103" s="33"/>
      <c r="O103" s="33"/>
      <c r="P103" s="33">
        <f t="shared" si="38"/>
        <v>7293.8898499999996</v>
      </c>
      <c r="Q103" s="33">
        <v>7293.8898499999996</v>
      </c>
      <c r="R103" s="33"/>
      <c r="S103" s="33"/>
      <c r="T103" s="33"/>
      <c r="U103" s="33">
        <f t="shared" si="30"/>
        <v>0</v>
      </c>
      <c r="V103" s="33"/>
      <c r="W103" s="33"/>
      <c r="X103" s="33">
        <f t="shared" si="31"/>
        <v>0</v>
      </c>
      <c r="Y103" s="33"/>
      <c r="Z103" s="33"/>
      <c r="AA103" s="33"/>
      <c r="AB103" s="33"/>
      <c r="AC103" s="15">
        <f t="shared" si="35"/>
        <v>0.63008723652384235</v>
      </c>
      <c r="AD103" s="15">
        <f t="shared" si="35"/>
        <v>0.63008723652384235</v>
      </c>
      <c r="AE103" s="15" t="str">
        <f t="shared" si="35"/>
        <v xml:space="preserve"> </v>
      </c>
      <c r="AF103" s="15" t="str">
        <f t="shared" si="34"/>
        <v xml:space="preserve"> </v>
      </c>
      <c r="AG103" s="15" t="str">
        <f t="shared" si="34"/>
        <v xml:space="preserve"> </v>
      </c>
      <c r="AH103" s="15" t="str">
        <f t="shared" si="34"/>
        <v xml:space="preserve"> </v>
      </c>
      <c r="AI103" s="15" t="str">
        <f t="shared" si="34"/>
        <v xml:space="preserve"> </v>
      </c>
      <c r="AJ103" s="15" t="str">
        <f t="shared" si="34"/>
        <v xml:space="preserve"> </v>
      </c>
      <c r="AK103" s="15" t="str">
        <f t="shared" si="34"/>
        <v xml:space="preserve"> </v>
      </c>
      <c r="AL103" s="15" t="str">
        <f t="shared" si="32"/>
        <v xml:space="preserve"> </v>
      </c>
      <c r="AM103" s="15" t="str">
        <f t="shared" si="32"/>
        <v xml:space="preserve"> </v>
      </c>
      <c r="AN103" s="15" t="str">
        <f t="shared" si="32"/>
        <v xml:space="preserve"> </v>
      </c>
      <c r="AO103" s="15" t="str">
        <f t="shared" si="32"/>
        <v xml:space="preserve"> </v>
      </c>
    </row>
    <row r="104" spans="1:41" s="34" customFormat="1" ht="23.25" customHeight="1">
      <c r="A104" s="31">
        <v>90</v>
      </c>
      <c r="B104" s="32" t="s">
        <v>153</v>
      </c>
      <c r="C104" s="33">
        <f t="shared" si="39"/>
        <v>40570</v>
      </c>
      <c r="D104" s="33">
        <v>40570</v>
      </c>
      <c r="E104" s="33"/>
      <c r="F104" s="33"/>
      <c r="G104" s="33"/>
      <c r="H104" s="33">
        <f t="shared" si="28"/>
        <v>0</v>
      </c>
      <c r="I104" s="33"/>
      <c r="J104" s="33"/>
      <c r="K104" s="33">
        <f t="shared" si="29"/>
        <v>0</v>
      </c>
      <c r="L104" s="33"/>
      <c r="M104" s="33"/>
      <c r="N104" s="33"/>
      <c r="O104" s="33"/>
      <c r="P104" s="33">
        <f t="shared" si="38"/>
        <v>55410.665000000008</v>
      </c>
      <c r="Q104" s="33">
        <v>55410.665000000008</v>
      </c>
      <c r="R104" s="33"/>
      <c r="S104" s="33"/>
      <c r="T104" s="33"/>
      <c r="U104" s="33">
        <f t="shared" si="30"/>
        <v>0</v>
      </c>
      <c r="V104" s="33"/>
      <c r="W104" s="33"/>
      <c r="X104" s="33">
        <f t="shared" si="31"/>
        <v>0</v>
      </c>
      <c r="Y104" s="33"/>
      <c r="Z104" s="33"/>
      <c r="AA104" s="33"/>
      <c r="AB104" s="33"/>
      <c r="AC104" s="15">
        <f t="shared" si="35"/>
        <v>1.365803919152083</v>
      </c>
      <c r="AD104" s="15">
        <f t="shared" si="35"/>
        <v>1.365803919152083</v>
      </c>
      <c r="AE104" s="15" t="str">
        <f t="shared" si="35"/>
        <v xml:space="preserve"> </v>
      </c>
      <c r="AF104" s="15" t="str">
        <f t="shared" si="34"/>
        <v xml:space="preserve"> </v>
      </c>
      <c r="AG104" s="15" t="str">
        <f t="shared" si="34"/>
        <v xml:space="preserve"> </v>
      </c>
      <c r="AH104" s="15" t="str">
        <f t="shared" si="34"/>
        <v xml:space="preserve"> </v>
      </c>
      <c r="AI104" s="15" t="str">
        <f t="shared" si="34"/>
        <v xml:space="preserve"> </v>
      </c>
      <c r="AJ104" s="15" t="str">
        <f t="shared" si="34"/>
        <v xml:space="preserve"> </v>
      </c>
      <c r="AK104" s="15" t="str">
        <f t="shared" si="34"/>
        <v xml:space="preserve"> </v>
      </c>
      <c r="AL104" s="15" t="str">
        <f t="shared" si="32"/>
        <v xml:space="preserve"> </v>
      </c>
      <c r="AM104" s="15" t="str">
        <f t="shared" si="32"/>
        <v xml:space="preserve"> </v>
      </c>
      <c r="AN104" s="15" t="str">
        <f t="shared" si="32"/>
        <v xml:space="preserve"> </v>
      </c>
      <c r="AO104" s="15" t="str">
        <f t="shared" si="32"/>
        <v xml:space="preserve"> </v>
      </c>
    </row>
    <row r="105" spans="1:41" s="34" customFormat="1" ht="23.25" customHeight="1">
      <c r="A105" s="31">
        <v>91</v>
      </c>
      <c r="B105" s="32" t="s">
        <v>154</v>
      </c>
      <c r="C105" s="33">
        <f t="shared" ref="C105:C106" si="40">SUM(D105:H105)+K105+SUM(N105:O105)</f>
        <v>969</v>
      </c>
      <c r="D105" s="33">
        <v>969</v>
      </c>
      <c r="E105" s="33"/>
      <c r="F105" s="33"/>
      <c r="G105" s="33"/>
      <c r="H105" s="33">
        <f t="shared" si="28"/>
        <v>0</v>
      </c>
      <c r="I105" s="33"/>
      <c r="J105" s="33"/>
      <c r="K105" s="33">
        <f t="shared" si="29"/>
        <v>0</v>
      </c>
      <c r="L105" s="33"/>
      <c r="M105" s="33"/>
      <c r="N105" s="33"/>
      <c r="O105" s="33"/>
      <c r="P105" s="33">
        <f t="shared" ref="P105:P106" si="41">SUM(Q105:U105)+X105+SUM(AA105:AB105)</f>
        <v>967.55799999999999</v>
      </c>
      <c r="Q105" s="33">
        <v>967.55799999999999</v>
      </c>
      <c r="R105" s="33"/>
      <c r="S105" s="33"/>
      <c r="T105" s="33"/>
      <c r="U105" s="33">
        <f t="shared" si="30"/>
        <v>0</v>
      </c>
      <c r="V105" s="33"/>
      <c r="W105" s="33"/>
      <c r="X105" s="33">
        <f t="shared" si="31"/>
        <v>0</v>
      </c>
      <c r="Y105" s="33"/>
      <c r="Z105" s="33"/>
      <c r="AA105" s="33"/>
      <c r="AB105" s="33"/>
      <c r="AC105" s="15">
        <f t="shared" si="35"/>
        <v>0.99851186790505675</v>
      </c>
      <c r="AD105" s="15">
        <f t="shared" si="35"/>
        <v>0.99851186790505675</v>
      </c>
      <c r="AE105" s="15" t="str">
        <f t="shared" si="35"/>
        <v xml:space="preserve"> </v>
      </c>
      <c r="AF105" s="15" t="str">
        <f t="shared" si="34"/>
        <v xml:space="preserve"> </v>
      </c>
      <c r="AG105" s="15" t="str">
        <f t="shared" si="34"/>
        <v xml:space="preserve"> </v>
      </c>
      <c r="AH105" s="15" t="str">
        <f t="shared" si="34"/>
        <v xml:space="preserve"> </v>
      </c>
      <c r="AI105" s="15" t="str">
        <f t="shared" si="34"/>
        <v xml:space="preserve"> </v>
      </c>
      <c r="AJ105" s="15" t="str">
        <f t="shared" si="34"/>
        <v xml:space="preserve"> </v>
      </c>
      <c r="AK105" s="15" t="str">
        <f t="shared" si="34"/>
        <v xml:space="preserve"> </v>
      </c>
      <c r="AL105" s="15" t="str">
        <f t="shared" si="32"/>
        <v xml:space="preserve"> </v>
      </c>
      <c r="AM105" s="15" t="str">
        <f t="shared" si="32"/>
        <v xml:space="preserve"> </v>
      </c>
      <c r="AN105" s="15" t="str">
        <f t="shared" si="32"/>
        <v xml:space="preserve"> </v>
      </c>
      <c r="AO105" s="15" t="str">
        <f t="shared" si="32"/>
        <v xml:space="preserve"> </v>
      </c>
    </row>
    <row r="106" spans="1:41" s="29" customFormat="1" ht="23.25" customHeight="1">
      <c r="A106" s="31">
        <v>92</v>
      </c>
      <c r="B106" s="13" t="s">
        <v>155</v>
      </c>
      <c r="C106" s="14">
        <f t="shared" si="40"/>
        <v>15900</v>
      </c>
      <c r="D106" s="14">
        <v>15900</v>
      </c>
      <c r="E106" s="14"/>
      <c r="F106" s="14"/>
      <c r="G106" s="14"/>
      <c r="H106" s="33">
        <f t="shared" si="28"/>
        <v>0</v>
      </c>
      <c r="I106" s="14"/>
      <c r="J106" s="14"/>
      <c r="K106" s="33">
        <f t="shared" si="29"/>
        <v>0</v>
      </c>
      <c r="L106" s="14"/>
      <c r="M106" s="14"/>
      <c r="N106" s="14"/>
      <c r="O106" s="14"/>
      <c r="P106" s="14">
        <f t="shared" si="41"/>
        <v>14954.469471999999</v>
      </c>
      <c r="Q106" s="14">
        <v>14954.469471999999</v>
      </c>
      <c r="R106" s="14"/>
      <c r="S106" s="14"/>
      <c r="T106" s="14"/>
      <c r="U106" s="33">
        <f t="shared" si="30"/>
        <v>0</v>
      </c>
      <c r="V106" s="14"/>
      <c r="W106" s="14"/>
      <c r="X106" s="33">
        <f t="shared" si="31"/>
        <v>0</v>
      </c>
      <c r="Y106" s="14"/>
      <c r="Z106" s="14"/>
      <c r="AA106" s="14"/>
      <c r="AB106" s="14"/>
      <c r="AC106" s="15">
        <f t="shared" si="35"/>
        <v>0.94053267119496853</v>
      </c>
      <c r="AD106" s="15">
        <f t="shared" si="35"/>
        <v>0.94053267119496853</v>
      </c>
      <c r="AE106" s="15" t="str">
        <f t="shared" si="35"/>
        <v xml:space="preserve"> </v>
      </c>
      <c r="AF106" s="15" t="str">
        <f t="shared" si="34"/>
        <v xml:space="preserve"> </v>
      </c>
      <c r="AG106" s="15" t="str">
        <f t="shared" si="34"/>
        <v xml:space="preserve"> </v>
      </c>
      <c r="AH106" s="15" t="str">
        <f t="shared" si="34"/>
        <v xml:space="preserve"> </v>
      </c>
      <c r="AI106" s="15" t="str">
        <f t="shared" si="34"/>
        <v xml:space="preserve"> </v>
      </c>
      <c r="AJ106" s="15" t="str">
        <f t="shared" si="34"/>
        <v xml:space="preserve"> </v>
      </c>
      <c r="AK106" s="15" t="str">
        <f t="shared" si="34"/>
        <v xml:space="preserve"> </v>
      </c>
      <c r="AL106" s="15" t="str">
        <f t="shared" si="32"/>
        <v xml:space="preserve"> </v>
      </c>
      <c r="AM106" s="15" t="str">
        <f t="shared" si="32"/>
        <v xml:space="preserve"> </v>
      </c>
      <c r="AN106" s="15" t="str">
        <f t="shared" si="32"/>
        <v xml:space="preserve"> </v>
      </c>
      <c r="AO106" s="15" t="str">
        <f t="shared" si="32"/>
        <v xml:space="preserve"> </v>
      </c>
    </row>
    <row r="107" spans="1:41" s="34" customFormat="1" ht="23.25" customHeight="1">
      <c r="A107" s="31">
        <v>93</v>
      </c>
      <c r="B107" s="32" t="s">
        <v>156</v>
      </c>
      <c r="C107" s="33">
        <f t="shared" si="39"/>
        <v>35532</v>
      </c>
      <c r="D107" s="33">
        <v>35532</v>
      </c>
      <c r="E107" s="33"/>
      <c r="F107" s="33"/>
      <c r="G107" s="33"/>
      <c r="H107" s="33">
        <f t="shared" si="28"/>
        <v>0</v>
      </c>
      <c r="I107" s="33"/>
      <c r="J107" s="33"/>
      <c r="K107" s="33">
        <f t="shared" si="29"/>
        <v>0</v>
      </c>
      <c r="L107" s="33"/>
      <c r="M107" s="33"/>
      <c r="N107" s="33"/>
      <c r="O107" s="33"/>
      <c r="P107" s="33">
        <f t="shared" si="38"/>
        <v>49212.474139999998</v>
      </c>
      <c r="Q107" s="33">
        <v>49212.474139999998</v>
      </c>
      <c r="R107" s="33"/>
      <c r="S107" s="33"/>
      <c r="T107" s="33"/>
      <c r="U107" s="33">
        <f t="shared" si="30"/>
        <v>0</v>
      </c>
      <c r="V107" s="33"/>
      <c r="W107" s="33"/>
      <c r="X107" s="33">
        <f t="shared" si="31"/>
        <v>0</v>
      </c>
      <c r="Y107" s="33"/>
      <c r="Z107" s="33"/>
      <c r="AA107" s="33"/>
      <c r="AB107" s="33"/>
      <c r="AC107" s="15">
        <f t="shared" si="35"/>
        <v>1.3850184098840481</v>
      </c>
      <c r="AD107" s="15">
        <f t="shared" si="35"/>
        <v>1.3850184098840481</v>
      </c>
      <c r="AE107" s="15" t="str">
        <f t="shared" si="35"/>
        <v xml:space="preserve"> </v>
      </c>
      <c r="AF107" s="15" t="str">
        <f t="shared" si="34"/>
        <v xml:space="preserve"> </v>
      </c>
      <c r="AG107" s="15" t="str">
        <f t="shared" si="34"/>
        <v xml:space="preserve"> </v>
      </c>
      <c r="AH107" s="15" t="str">
        <f t="shared" si="34"/>
        <v xml:space="preserve"> </v>
      </c>
      <c r="AI107" s="15" t="str">
        <f t="shared" si="34"/>
        <v xml:space="preserve"> </v>
      </c>
      <c r="AJ107" s="15" t="str">
        <f t="shared" si="34"/>
        <v xml:space="preserve"> </v>
      </c>
      <c r="AK107" s="15" t="str">
        <f t="shared" si="34"/>
        <v xml:space="preserve"> </v>
      </c>
      <c r="AL107" s="15" t="str">
        <f t="shared" si="32"/>
        <v xml:space="preserve"> </v>
      </c>
      <c r="AM107" s="15" t="str">
        <f t="shared" si="32"/>
        <v xml:space="preserve"> </v>
      </c>
      <c r="AN107" s="15" t="str">
        <f t="shared" si="32"/>
        <v xml:space="preserve"> </v>
      </c>
      <c r="AO107" s="15" t="str">
        <f t="shared" si="32"/>
        <v xml:space="preserve"> </v>
      </c>
    </row>
    <row r="108" spans="1:41" s="29" customFormat="1" ht="34.200000000000003">
      <c r="A108" s="12" t="s">
        <v>4</v>
      </c>
      <c r="B108" s="9" t="s">
        <v>68</v>
      </c>
      <c r="C108" s="10">
        <f t="shared" ref="C108" si="42">SUM(D108:H108)+K108+SUM(N108:O108)</f>
        <v>0</v>
      </c>
      <c r="D108" s="10"/>
      <c r="E108" s="10"/>
      <c r="F108" s="10"/>
      <c r="G108" s="10"/>
      <c r="H108" s="10">
        <f t="shared" ref="H108" si="43">SUM(I108:J108)</f>
        <v>0</v>
      </c>
      <c r="I108" s="10"/>
      <c r="J108" s="10"/>
      <c r="K108" s="10">
        <f t="shared" ref="K108:K113" si="44">SUM(L108:M108)</f>
        <v>0</v>
      </c>
      <c r="L108" s="10"/>
      <c r="M108" s="10"/>
      <c r="N108" s="10"/>
      <c r="O108" s="10"/>
      <c r="P108" s="10">
        <f t="shared" ref="P108:P113" si="45">SUM(Q108:U108)+X108+SUM(AA108:AB108)</f>
        <v>655.79748300000006</v>
      </c>
      <c r="Q108" s="10"/>
      <c r="R108" s="10"/>
      <c r="S108" s="10">
        <v>655.79748300000006</v>
      </c>
      <c r="T108" s="10"/>
      <c r="U108" s="10">
        <f t="shared" ref="U108:U113" si="46">SUM(V108:W108)</f>
        <v>0</v>
      </c>
      <c r="V108" s="10"/>
      <c r="W108" s="10"/>
      <c r="X108" s="10">
        <f t="shared" ref="X108:X113" si="47">SUM(Y108:Z108)</f>
        <v>0</v>
      </c>
      <c r="Y108" s="10"/>
      <c r="Z108" s="10"/>
      <c r="AA108" s="10"/>
      <c r="AB108" s="10"/>
      <c r="AC108" s="11" t="str">
        <f t="shared" si="35"/>
        <v xml:space="preserve"> </v>
      </c>
      <c r="AD108" s="11" t="str">
        <f t="shared" si="35"/>
        <v xml:space="preserve"> </v>
      </c>
      <c r="AE108" s="11" t="str">
        <f t="shared" si="35"/>
        <v xml:space="preserve"> </v>
      </c>
      <c r="AF108" s="11" t="str">
        <f t="shared" si="34"/>
        <v xml:space="preserve"> </v>
      </c>
      <c r="AG108" s="11" t="str">
        <f t="shared" si="34"/>
        <v xml:space="preserve"> </v>
      </c>
      <c r="AH108" s="11" t="str">
        <f t="shared" si="34"/>
        <v xml:space="preserve"> </v>
      </c>
      <c r="AI108" s="11" t="str">
        <f t="shared" si="34"/>
        <v xml:space="preserve"> </v>
      </c>
      <c r="AJ108" s="11" t="str">
        <f t="shared" si="34"/>
        <v xml:space="preserve"> </v>
      </c>
      <c r="AK108" s="11" t="str">
        <f t="shared" si="34"/>
        <v xml:space="preserve"> </v>
      </c>
      <c r="AL108" s="11" t="str">
        <f t="shared" si="32"/>
        <v xml:space="preserve"> </v>
      </c>
      <c r="AM108" s="11" t="str">
        <f t="shared" si="32"/>
        <v xml:space="preserve"> </v>
      </c>
      <c r="AN108" s="11" t="str">
        <f t="shared" si="32"/>
        <v xml:space="preserve"> </v>
      </c>
      <c r="AO108" s="11" t="str">
        <f t="shared" si="32"/>
        <v xml:space="preserve"> </v>
      </c>
    </row>
    <row r="109" spans="1:41" s="29" customFormat="1" ht="22.8">
      <c r="A109" s="12" t="s">
        <v>5</v>
      </c>
      <c r="B109" s="9" t="s">
        <v>69</v>
      </c>
      <c r="C109" s="10">
        <f t="shared" ref="C109:C113" si="48">SUM(D109:H109)+K109+SUM(N109:O109)</f>
        <v>1000</v>
      </c>
      <c r="D109" s="10"/>
      <c r="E109" s="10"/>
      <c r="F109" s="10"/>
      <c r="G109" s="10">
        <v>1000</v>
      </c>
      <c r="H109" s="10">
        <f t="shared" ref="H109:H113" si="49">SUM(I109:J109)</f>
        <v>0</v>
      </c>
      <c r="I109" s="10"/>
      <c r="J109" s="10"/>
      <c r="K109" s="10">
        <f t="shared" si="44"/>
        <v>0</v>
      </c>
      <c r="L109" s="10"/>
      <c r="M109" s="10"/>
      <c r="N109" s="10"/>
      <c r="O109" s="10"/>
      <c r="P109" s="10">
        <f t="shared" si="45"/>
        <v>1000</v>
      </c>
      <c r="Q109" s="10"/>
      <c r="R109" s="10"/>
      <c r="S109" s="10"/>
      <c r="T109" s="10">
        <v>1000</v>
      </c>
      <c r="U109" s="10">
        <f t="shared" si="46"/>
        <v>0</v>
      </c>
      <c r="V109" s="10"/>
      <c r="W109" s="10"/>
      <c r="X109" s="10">
        <f t="shared" si="47"/>
        <v>0</v>
      </c>
      <c r="Y109" s="10"/>
      <c r="Z109" s="10"/>
      <c r="AA109" s="10"/>
      <c r="AB109" s="10"/>
      <c r="AC109" s="11">
        <f t="shared" si="35"/>
        <v>1</v>
      </c>
      <c r="AD109" s="11" t="str">
        <f t="shared" si="35"/>
        <v xml:space="preserve"> </v>
      </c>
      <c r="AE109" s="11" t="str">
        <f t="shared" si="35"/>
        <v xml:space="preserve"> </v>
      </c>
      <c r="AF109" s="11" t="str">
        <f t="shared" si="34"/>
        <v xml:space="preserve"> </v>
      </c>
      <c r="AG109" s="11">
        <f t="shared" si="34"/>
        <v>1</v>
      </c>
      <c r="AH109" s="11" t="str">
        <f t="shared" si="34"/>
        <v xml:space="preserve"> </v>
      </c>
      <c r="AI109" s="11" t="str">
        <f t="shared" si="34"/>
        <v xml:space="preserve"> </v>
      </c>
      <c r="AJ109" s="11" t="str">
        <f t="shared" si="34"/>
        <v xml:space="preserve"> </v>
      </c>
      <c r="AK109" s="11" t="str">
        <f t="shared" si="34"/>
        <v xml:space="preserve"> </v>
      </c>
      <c r="AL109" s="11" t="str">
        <f t="shared" si="32"/>
        <v xml:space="preserve"> </v>
      </c>
      <c r="AM109" s="11" t="str">
        <f t="shared" si="32"/>
        <v xml:space="preserve"> </v>
      </c>
      <c r="AN109" s="11" t="str">
        <f t="shared" si="32"/>
        <v xml:space="preserve"> </v>
      </c>
      <c r="AO109" s="11" t="str">
        <f t="shared" si="32"/>
        <v xml:space="preserve"> </v>
      </c>
    </row>
    <row r="110" spans="1:41" s="29" customFormat="1" ht="12">
      <c r="A110" s="12" t="s">
        <v>6</v>
      </c>
      <c r="B110" s="9" t="s">
        <v>17</v>
      </c>
      <c r="C110" s="10">
        <f t="shared" si="48"/>
        <v>101098</v>
      </c>
      <c r="D110" s="10"/>
      <c r="E110" s="10"/>
      <c r="F110" s="10"/>
      <c r="G110" s="10"/>
      <c r="H110" s="10">
        <f t="shared" si="49"/>
        <v>0</v>
      </c>
      <c r="I110" s="10"/>
      <c r="J110" s="10"/>
      <c r="K110" s="10">
        <f t="shared" si="44"/>
        <v>0</v>
      </c>
      <c r="L110" s="10"/>
      <c r="M110" s="10"/>
      <c r="N110" s="10">
        <v>101098</v>
      </c>
      <c r="O110" s="10"/>
      <c r="P110" s="10">
        <f t="shared" si="45"/>
        <v>0</v>
      </c>
      <c r="Q110" s="10"/>
      <c r="R110" s="10"/>
      <c r="S110" s="10"/>
      <c r="T110" s="10"/>
      <c r="U110" s="10">
        <f t="shared" si="46"/>
        <v>0</v>
      </c>
      <c r="V110" s="10"/>
      <c r="W110" s="10"/>
      <c r="X110" s="10">
        <f t="shared" si="47"/>
        <v>0</v>
      </c>
      <c r="Y110" s="10"/>
      <c r="Z110" s="10"/>
      <c r="AA110" s="10"/>
      <c r="AB110" s="10"/>
      <c r="AC110" s="11">
        <f t="shared" si="35"/>
        <v>0</v>
      </c>
      <c r="AD110" s="11" t="str">
        <f t="shared" si="35"/>
        <v xml:space="preserve"> </v>
      </c>
      <c r="AE110" s="11" t="str">
        <f t="shared" si="35"/>
        <v xml:space="preserve"> </v>
      </c>
      <c r="AF110" s="11" t="str">
        <f t="shared" si="34"/>
        <v xml:space="preserve"> </v>
      </c>
      <c r="AG110" s="11" t="str">
        <f t="shared" si="34"/>
        <v xml:space="preserve"> </v>
      </c>
      <c r="AH110" s="11" t="str">
        <f t="shared" si="34"/>
        <v xml:space="preserve"> </v>
      </c>
      <c r="AI110" s="11" t="str">
        <f t="shared" si="34"/>
        <v xml:space="preserve"> </v>
      </c>
      <c r="AJ110" s="11" t="str">
        <f t="shared" si="34"/>
        <v xml:space="preserve"> </v>
      </c>
      <c r="AK110" s="11" t="str">
        <f t="shared" si="34"/>
        <v xml:space="preserve"> </v>
      </c>
      <c r="AL110" s="11" t="str">
        <f t="shared" si="32"/>
        <v xml:space="preserve"> </v>
      </c>
      <c r="AM110" s="11" t="str">
        <f t="shared" si="32"/>
        <v xml:space="preserve"> </v>
      </c>
      <c r="AN110" s="11">
        <f t="shared" si="32"/>
        <v>0</v>
      </c>
      <c r="AO110" s="11" t="str">
        <f t="shared" si="32"/>
        <v xml:space="preserve"> </v>
      </c>
    </row>
    <row r="111" spans="1:41" s="29" customFormat="1" ht="33" customHeight="1">
      <c r="A111" s="12" t="s">
        <v>9</v>
      </c>
      <c r="B111" s="9" t="s">
        <v>18</v>
      </c>
      <c r="C111" s="10">
        <f t="shared" si="48"/>
        <v>0</v>
      </c>
      <c r="D111" s="10"/>
      <c r="E111" s="10"/>
      <c r="F111" s="10"/>
      <c r="G111" s="10"/>
      <c r="H111" s="10">
        <f t="shared" si="49"/>
        <v>0</v>
      </c>
      <c r="I111" s="10"/>
      <c r="J111" s="10"/>
      <c r="K111" s="10">
        <f t="shared" si="44"/>
        <v>0</v>
      </c>
      <c r="L111" s="10"/>
      <c r="M111" s="10"/>
      <c r="N111" s="10"/>
      <c r="O111" s="10"/>
      <c r="P111" s="10">
        <f t="shared" si="45"/>
        <v>0</v>
      </c>
      <c r="Q111" s="10"/>
      <c r="R111" s="10"/>
      <c r="S111" s="10"/>
      <c r="T111" s="10"/>
      <c r="U111" s="10">
        <f t="shared" si="46"/>
        <v>0</v>
      </c>
      <c r="V111" s="10"/>
      <c r="W111" s="10"/>
      <c r="X111" s="10">
        <f t="shared" si="47"/>
        <v>0</v>
      </c>
      <c r="Y111" s="10"/>
      <c r="Z111" s="10"/>
      <c r="AA111" s="10"/>
      <c r="AB111" s="10"/>
      <c r="AC111" s="11" t="str">
        <f t="shared" si="35"/>
        <v xml:space="preserve"> </v>
      </c>
      <c r="AD111" s="11" t="str">
        <f t="shared" si="35"/>
        <v xml:space="preserve"> </v>
      </c>
      <c r="AE111" s="11" t="str">
        <f t="shared" si="35"/>
        <v xml:space="preserve"> </v>
      </c>
      <c r="AF111" s="11" t="str">
        <f t="shared" si="34"/>
        <v xml:space="preserve"> </v>
      </c>
      <c r="AG111" s="11" t="str">
        <f t="shared" si="34"/>
        <v xml:space="preserve"> </v>
      </c>
      <c r="AH111" s="11" t="str">
        <f t="shared" si="34"/>
        <v xml:space="preserve"> </v>
      </c>
      <c r="AI111" s="11" t="str">
        <f t="shared" si="34"/>
        <v xml:space="preserve"> </v>
      </c>
      <c r="AJ111" s="11" t="str">
        <f t="shared" si="34"/>
        <v xml:space="preserve"> </v>
      </c>
      <c r="AK111" s="11" t="str">
        <f t="shared" si="34"/>
        <v xml:space="preserve"> </v>
      </c>
      <c r="AL111" s="11" t="str">
        <f t="shared" si="32"/>
        <v xml:space="preserve"> </v>
      </c>
      <c r="AM111" s="11" t="str">
        <f t="shared" si="32"/>
        <v xml:space="preserve"> </v>
      </c>
      <c r="AN111" s="11" t="str">
        <f t="shared" si="32"/>
        <v xml:space="preserve"> </v>
      </c>
      <c r="AO111" s="11" t="str">
        <f t="shared" si="32"/>
        <v xml:space="preserve"> </v>
      </c>
    </row>
    <row r="112" spans="1:41" s="29" customFormat="1" ht="32.25" customHeight="1">
      <c r="A112" s="12" t="s">
        <v>19</v>
      </c>
      <c r="B112" s="9" t="s">
        <v>16</v>
      </c>
      <c r="C112" s="10">
        <f t="shared" si="48"/>
        <v>0</v>
      </c>
      <c r="D112" s="10"/>
      <c r="E112" s="10"/>
      <c r="F112" s="10"/>
      <c r="G112" s="10"/>
      <c r="H112" s="10">
        <f t="shared" si="49"/>
        <v>0</v>
      </c>
      <c r="I112" s="10"/>
      <c r="J112" s="10"/>
      <c r="K112" s="10">
        <f t="shared" si="44"/>
        <v>0</v>
      </c>
      <c r="L112" s="10"/>
      <c r="M112" s="10"/>
      <c r="N112" s="10"/>
      <c r="O112" s="10"/>
      <c r="P112" s="10">
        <f t="shared" si="45"/>
        <v>2637338.6936010001</v>
      </c>
      <c r="Q112" s="10"/>
      <c r="R112" s="10"/>
      <c r="S112" s="10"/>
      <c r="T112" s="10"/>
      <c r="U112" s="10">
        <f t="shared" si="46"/>
        <v>0</v>
      </c>
      <c r="V112" s="10"/>
      <c r="W112" s="10"/>
      <c r="X112" s="10">
        <f t="shared" si="47"/>
        <v>0</v>
      </c>
      <c r="Y112" s="10"/>
      <c r="Z112" s="10"/>
      <c r="AA112" s="10"/>
      <c r="AB112" s="10">
        <v>2637338.6936010001</v>
      </c>
      <c r="AC112" s="11" t="str">
        <f t="shared" si="35"/>
        <v xml:space="preserve"> </v>
      </c>
      <c r="AD112" s="11" t="str">
        <f t="shared" si="35"/>
        <v xml:space="preserve"> </v>
      </c>
      <c r="AE112" s="11" t="str">
        <f t="shared" si="35"/>
        <v xml:space="preserve"> </v>
      </c>
      <c r="AF112" s="11" t="str">
        <f t="shared" si="34"/>
        <v xml:space="preserve"> </v>
      </c>
      <c r="AG112" s="11" t="str">
        <f t="shared" si="34"/>
        <v xml:space="preserve"> </v>
      </c>
      <c r="AH112" s="11" t="str">
        <f t="shared" si="34"/>
        <v xml:space="preserve"> </v>
      </c>
      <c r="AI112" s="11" t="str">
        <f t="shared" si="34"/>
        <v xml:space="preserve"> </v>
      </c>
      <c r="AJ112" s="11" t="str">
        <f t="shared" si="34"/>
        <v xml:space="preserve"> </v>
      </c>
      <c r="AK112" s="11" t="str">
        <f t="shared" si="34"/>
        <v xml:space="preserve"> </v>
      </c>
      <c r="AL112" s="11" t="str">
        <f t="shared" si="32"/>
        <v xml:space="preserve"> </v>
      </c>
      <c r="AM112" s="11" t="str">
        <f t="shared" si="32"/>
        <v xml:space="preserve"> </v>
      </c>
      <c r="AN112" s="11" t="str">
        <f t="shared" si="32"/>
        <v xml:space="preserve"> </v>
      </c>
      <c r="AO112" s="11" t="str">
        <f t="shared" si="32"/>
        <v xml:space="preserve"> </v>
      </c>
    </row>
    <row r="113" spans="1:41" s="29" customFormat="1" ht="30" customHeight="1">
      <c r="A113" s="12" t="s">
        <v>70</v>
      </c>
      <c r="B113" s="9" t="s">
        <v>71</v>
      </c>
      <c r="C113" s="10">
        <f t="shared" si="48"/>
        <v>0</v>
      </c>
      <c r="D113" s="10"/>
      <c r="E113" s="10"/>
      <c r="F113" s="10"/>
      <c r="G113" s="10"/>
      <c r="H113" s="10">
        <f t="shared" si="49"/>
        <v>0</v>
      </c>
      <c r="I113" s="10"/>
      <c r="J113" s="10"/>
      <c r="K113" s="10">
        <f t="shared" si="44"/>
        <v>0</v>
      </c>
      <c r="L113" s="10"/>
      <c r="M113" s="10"/>
      <c r="N113" s="10"/>
      <c r="O113" s="10"/>
      <c r="P113" s="10">
        <f t="shared" si="45"/>
        <v>6239.3409199999996</v>
      </c>
      <c r="Q113" s="10"/>
      <c r="R113" s="10"/>
      <c r="S113" s="10"/>
      <c r="T113" s="10"/>
      <c r="U113" s="10">
        <f t="shared" si="46"/>
        <v>0</v>
      </c>
      <c r="V113" s="10"/>
      <c r="W113" s="10"/>
      <c r="X113" s="10">
        <f t="shared" si="47"/>
        <v>0</v>
      </c>
      <c r="Y113" s="10"/>
      <c r="Z113" s="10"/>
      <c r="AA113" s="10">
        <v>6239.3409199999996</v>
      </c>
      <c r="AB113" s="10"/>
      <c r="AC113" s="11" t="str">
        <f t="shared" si="35"/>
        <v xml:space="preserve"> </v>
      </c>
      <c r="AD113" s="11" t="str">
        <f t="shared" si="35"/>
        <v xml:space="preserve"> </v>
      </c>
      <c r="AE113" s="11" t="str">
        <f t="shared" si="35"/>
        <v xml:space="preserve"> </v>
      </c>
      <c r="AF113" s="11" t="str">
        <f t="shared" si="34"/>
        <v xml:space="preserve"> </v>
      </c>
      <c r="AG113" s="11" t="str">
        <f t="shared" si="34"/>
        <v xml:space="preserve"> </v>
      </c>
      <c r="AH113" s="11" t="str">
        <f t="shared" si="34"/>
        <v xml:space="preserve"> </v>
      </c>
      <c r="AI113" s="11" t="str">
        <f t="shared" si="34"/>
        <v xml:space="preserve"> </v>
      </c>
      <c r="AJ113" s="11" t="str">
        <f t="shared" si="34"/>
        <v xml:space="preserve"> </v>
      </c>
      <c r="AK113" s="11" t="str">
        <f t="shared" si="34"/>
        <v xml:space="preserve"> </v>
      </c>
      <c r="AL113" s="11" t="str">
        <f t="shared" si="32"/>
        <v xml:space="preserve"> </v>
      </c>
      <c r="AM113" s="11" t="str">
        <f t="shared" si="32"/>
        <v xml:space="preserve"> </v>
      </c>
      <c r="AN113" s="11" t="str">
        <f t="shared" si="32"/>
        <v xml:space="preserve"> </v>
      </c>
      <c r="AO113" s="11" t="str">
        <f t="shared" si="32"/>
        <v xml:space="preserve"> </v>
      </c>
    </row>
    <row r="114" spans="1:41" s="29" customFormat="1" ht="39" customHeight="1">
      <c r="A114" s="9" t="s">
        <v>2</v>
      </c>
      <c r="B114" s="9" t="s">
        <v>72</v>
      </c>
      <c r="C114" s="10">
        <f>SUM(D114:H114)+K114+SUM(N114:O114)</f>
        <v>6540</v>
      </c>
      <c r="D114" s="10"/>
      <c r="E114" s="10"/>
      <c r="F114" s="10"/>
      <c r="G114" s="10"/>
      <c r="H114" s="10">
        <f t="shared" ref="H114" si="50">SUM(I114:J114)</f>
        <v>0</v>
      </c>
      <c r="I114" s="10"/>
      <c r="J114" s="10"/>
      <c r="K114" s="10">
        <f t="shared" ref="K114" si="51">SUM(L114:M114)</f>
        <v>0</v>
      </c>
      <c r="L114" s="10"/>
      <c r="M114" s="10"/>
      <c r="N114" s="10">
        <v>6540</v>
      </c>
      <c r="O114" s="10"/>
      <c r="P114" s="10">
        <f>SUM(Q114:U114)+X114+SUM(AA114:AB114)</f>
        <v>1947318.4972300001</v>
      </c>
      <c r="Q114" s="10"/>
      <c r="R114" s="10"/>
      <c r="S114" s="10"/>
      <c r="T114" s="10"/>
      <c r="U114" s="10">
        <f t="shared" ref="U114" si="52">SUM(V114:W114)</f>
        <v>0</v>
      </c>
      <c r="V114" s="10"/>
      <c r="W114" s="10"/>
      <c r="X114" s="10">
        <f t="shared" ref="X114" si="53">SUM(Y114:Z114)</f>
        <v>0</v>
      </c>
      <c r="Y114" s="10"/>
      <c r="Z114" s="10"/>
      <c r="AA114" s="10">
        <v>1947318.4972300001</v>
      </c>
      <c r="AB114" s="10"/>
      <c r="AC114" s="11">
        <f t="shared" si="35"/>
        <v>297.75512190061164</v>
      </c>
      <c r="AD114" s="11" t="str">
        <f t="shared" si="35"/>
        <v xml:space="preserve"> </v>
      </c>
      <c r="AE114" s="11" t="str">
        <f t="shared" si="35"/>
        <v xml:space="preserve"> </v>
      </c>
      <c r="AF114" s="11" t="str">
        <f t="shared" si="34"/>
        <v xml:space="preserve"> </v>
      </c>
      <c r="AG114" s="11" t="str">
        <f t="shared" si="34"/>
        <v xml:space="preserve"> </v>
      </c>
      <c r="AH114" s="11" t="str">
        <f t="shared" si="34"/>
        <v xml:space="preserve"> </v>
      </c>
      <c r="AI114" s="11" t="str">
        <f t="shared" si="34"/>
        <v xml:space="preserve"> </v>
      </c>
      <c r="AJ114" s="11" t="str">
        <f t="shared" si="34"/>
        <v xml:space="preserve"> </v>
      </c>
      <c r="AK114" s="11" t="str">
        <f t="shared" si="34"/>
        <v xml:space="preserve"> </v>
      </c>
      <c r="AL114" s="11" t="str">
        <f t="shared" si="32"/>
        <v xml:space="preserve"> </v>
      </c>
      <c r="AM114" s="11" t="str">
        <f t="shared" si="32"/>
        <v xml:space="preserve"> </v>
      </c>
      <c r="AN114" s="11">
        <f t="shared" si="32"/>
        <v>297.75512190061164</v>
      </c>
      <c r="AO114" s="11" t="str">
        <f t="shared" si="32"/>
        <v xml:space="preserve"> </v>
      </c>
    </row>
    <row r="115" spans="1:41" s="29" customFormat="1" ht="17.25" hidden="1" customHeight="1">
      <c r="A115" s="35"/>
      <c r="B115" s="35"/>
      <c r="C115" s="36" t="s">
        <v>110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</row>
    <row r="116" spans="1:41" s="29" customFormat="1" ht="25.5" hidden="1" customHeight="1">
      <c r="C116" s="48" t="s">
        <v>111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spans="1:41" s="29" customFormat="1" ht="33" hidden="1" customHeight="1">
      <c r="C117" s="48" t="s">
        <v>112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spans="1:41" s="29" customFormat="1" ht="25.5" hidden="1" customHeight="1">
      <c r="C118" s="48" t="s">
        <v>113</v>
      </c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</row>
    <row r="119" spans="1:41">
      <c r="A119" s="38"/>
      <c r="J119" s="39"/>
      <c r="M119" s="39"/>
    </row>
    <row r="120" spans="1:41">
      <c r="A120" s="38"/>
    </row>
    <row r="121" spans="1:41">
      <c r="A121" s="38"/>
    </row>
    <row r="122" spans="1:41">
      <c r="A122" s="38"/>
    </row>
    <row r="123" spans="1:41">
      <c r="A123" s="38"/>
    </row>
    <row r="124" spans="1:41">
      <c r="A124" s="38"/>
    </row>
    <row r="125" spans="1:41">
      <c r="A125" s="38"/>
    </row>
    <row r="126" spans="1:41">
      <c r="A126" s="38"/>
    </row>
  </sheetData>
  <mergeCells count="38">
    <mergeCell ref="O1:S1"/>
    <mergeCell ref="C2:O2"/>
    <mergeCell ref="C116:O116"/>
    <mergeCell ref="C117:O117"/>
    <mergeCell ref="C118:O118"/>
    <mergeCell ref="C3:O3"/>
    <mergeCell ref="Q9:Q10"/>
    <mergeCell ref="R9:R10"/>
    <mergeCell ref="S9:S10"/>
    <mergeCell ref="A8:A10"/>
    <mergeCell ref="B8:B10"/>
    <mergeCell ref="C8:O8"/>
    <mergeCell ref="AC9:AC10"/>
    <mergeCell ref="AC8:AO8"/>
    <mergeCell ref="C9:C10"/>
    <mergeCell ref="D9:D10"/>
    <mergeCell ref="E9:E10"/>
    <mergeCell ref="F9:F10"/>
    <mergeCell ref="G9:G10"/>
    <mergeCell ref="H9:J9"/>
    <mergeCell ref="K9:M9"/>
    <mergeCell ref="N9:N10"/>
    <mergeCell ref="O9:O10"/>
    <mergeCell ref="P8:AB8"/>
    <mergeCell ref="P9:P10"/>
    <mergeCell ref="AN9:AN10"/>
    <mergeCell ref="AO9:AO10"/>
    <mergeCell ref="AD9:AD10"/>
    <mergeCell ref="AE9:AE10"/>
    <mergeCell ref="AF9:AF10"/>
    <mergeCell ref="AG9:AG10"/>
    <mergeCell ref="AH9:AJ9"/>
    <mergeCell ref="AK9:AM9"/>
    <mergeCell ref="T9:T10"/>
    <mergeCell ref="U9:W9"/>
    <mergeCell ref="X9:Z9"/>
    <mergeCell ref="AA9:AA10"/>
    <mergeCell ref="AB9:AB10"/>
  </mergeCells>
  <pageMargins left="0.31496062992125984" right="0" top="0.74803149606299213" bottom="0.74803149606299213" header="0.31496062992125984" footer="0.31496062992125984"/>
  <pageSetup scale="3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66</vt:lpstr>
      <vt:lpstr>'66'!Print_Titles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Đỗ Thị Hồng Thắm</cp:lastModifiedBy>
  <cp:lastPrinted>2023-12-26T02:13:25Z</cp:lastPrinted>
  <dcterms:created xsi:type="dcterms:W3CDTF">2017-04-26T02:19:00Z</dcterms:created>
  <dcterms:modified xsi:type="dcterms:W3CDTF">2023-12-26T02:13:30Z</dcterms:modified>
</cp:coreProperties>
</file>