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Ho so Quan ly Ngan sach\Cong khai tai chinh NS\Nop bao cao trang CKNS BTC\NAM 2022\5. QT 2022\"/>
    </mc:Choice>
  </mc:AlternateContent>
  <bookViews>
    <workbookView xWindow="0" yWindow="0" windowWidth="20496" windowHeight="7656"/>
  </bookViews>
  <sheets>
    <sheet name="67" sheetId="76" r:id="rId1"/>
  </sheets>
  <calcPr calcId="162913"/>
</workbook>
</file>

<file path=xl/calcChain.xml><?xml version="1.0" encoding="utf-8"?>
<calcChain xmlns="http://schemas.openxmlformats.org/spreadsheetml/2006/main">
  <c r="Y18" i="76" l="1"/>
  <c r="T18" i="76"/>
  <c r="O18" i="76"/>
  <c r="W18" i="76" s="1"/>
  <c r="G18" i="76"/>
  <c r="E18" i="76" s="1"/>
  <c r="C18" i="76" s="1"/>
  <c r="Y17" i="76"/>
  <c r="T17" i="76"/>
  <c r="P17" i="76"/>
  <c r="O17" i="76" s="1"/>
  <c r="G17" i="76"/>
  <c r="E17" i="76"/>
  <c r="C17" i="76" s="1"/>
  <c r="Y16" i="76"/>
  <c r="T16" i="76"/>
  <c r="O16" i="76"/>
  <c r="W16" i="76" s="1"/>
  <c r="M16" i="76"/>
  <c r="G16" i="76"/>
  <c r="E16" i="76" s="1"/>
  <c r="C16" i="76" s="1"/>
  <c r="Y15" i="76"/>
  <c r="T15" i="76"/>
  <c r="O15" i="76"/>
  <c r="M15" i="76" s="1"/>
  <c r="G15" i="76"/>
  <c r="E15" i="76"/>
  <c r="C15" i="76"/>
  <c r="Y14" i="76"/>
  <c r="T14" i="76"/>
  <c r="O14" i="76"/>
  <c r="M14" i="76"/>
  <c r="K14" i="76"/>
  <c r="G14" i="76"/>
  <c r="W14" i="76" s="1"/>
  <c r="Y13" i="76"/>
  <c r="T13" i="76"/>
  <c r="O13" i="76"/>
  <c r="W13" i="76" s="1"/>
  <c r="G13" i="76"/>
  <c r="E13" i="76" s="1"/>
  <c r="C13" i="76" s="1"/>
  <c r="Y12" i="76"/>
  <c r="T12" i="76"/>
  <c r="O12" i="76"/>
  <c r="M12" i="76" s="1"/>
  <c r="G12" i="76"/>
  <c r="E12" i="76"/>
  <c r="C12" i="76"/>
  <c r="Y11" i="76"/>
  <c r="W11" i="76"/>
  <c r="T11" i="76"/>
  <c r="O11" i="76"/>
  <c r="M11" i="76"/>
  <c r="U11" i="76" s="1"/>
  <c r="K11" i="76"/>
  <c r="G11" i="76"/>
  <c r="G9" i="76" s="1"/>
  <c r="E11" i="76"/>
  <c r="C11" i="76" s="1"/>
  <c r="Y10" i="76"/>
  <c r="O10" i="76"/>
  <c r="W10" i="76" s="1"/>
  <c r="G10" i="76"/>
  <c r="E10" i="76" s="1"/>
  <c r="R9" i="76"/>
  <c r="Q9" i="76"/>
  <c r="P9" i="76"/>
  <c r="N9" i="76"/>
  <c r="L9" i="76"/>
  <c r="T9" i="76" s="1"/>
  <c r="J9" i="76"/>
  <c r="I9" i="76"/>
  <c r="Y9" i="76" s="1"/>
  <c r="H9" i="76"/>
  <c r="F9" i="76"/>
  <c r="D9" i="76"/>
  <c r="C10" i="76" l="1"/>
  <c r="M17" i="76"/>
  <c r="W17" i="76"/>
  <c r="U16" i="76"/>
  <c r="S11" i="76"/>
  <c r="K12" i="76"/>
  <c r="S12" i="76" s="1"/>
  <c r="U12" i="76"/>
  <c r="K15" i="76"/>
  <c r="S15" i="76" s="1"/>
  <c r="U15" i="76"/>
  <c r="M10" i="76"/>
  <c r="M13" i="76"/>
  <c r="E14" i="76"/>
  <c r="K16" i="76"/>
  <c r="S16" i="76" s="1"/>
  <c r="M18" i="76"/>
  <c r="W12" i="76"/>
  <c r="O9" i="76"/>
  <c r="W9" i="76" s="1"/>
  <c r="W15" i="76"/>
  <c r="U10" i="76" l="1"/>
  <c r="M9" i="76"/>
  <c r="K10" i="76"/>
  <c r="K17" i="76"/>
  <c r="S17" i="76" s="1"/>
  <c r="U17" i="76"/>
  <c r="U18" i="76"/>
  <c r="K18" i="76"/>
  <c r="S18" i="76" s="1"/>
  <c r="U14" i="76"/>
  <c r="C14" i="76"/>
  <c r="S14" i="76" s="1"/>
  <c r="U13" i="76"/>
  <c r="K13" i="76"/>
  <c r="S13" i="76" s="1"/>
  <c r="E9" i="76"/>
  <c r="C9" i="76"/>
  <c r="S10" i="76" l="1"/>
  <c r="K9" i="76"/>
  <c r="S9" i="76" s="1"/>
  <c r="U9" i="76"/>
</calcChain>
</file>

<file path=xl/sharedStrings.xml><?xml version="1.0" encoding="utf-8"?>
<sst xmlns="http://schemas.openxmlformats.org/spreadsheetml/2006/main" count="61" uniqueCount="40">
  <si>
    <t>STT</t>
  </si>
  <si>
    <t>A</t>
  </si>
  <si>
    <t>B</t>
  </si>
  <si>
    <t>Đơn vị: Triệu đồng</t>
  </si>
  <si>
    <t>Tổng số</t>
  </si>
  <si>
    <t>TỔNG SỐ</t>
  </si>
  <si>
    <t>Vốn trong nước</t>
  </si>
  <si>
    <t>Dự toán</t>
  </si>
  <si>
    <t>Vốn ngoài nước</t>
  </si>
  <si>
    <t>Quyết toán</t>
  </si>
  <si>
    <t>Bổ sung có mục tiêu</t>
  </si>
  <si>
    <t>Gồm</t>
  </si>
  <si>
    <t>Thành phố</t>
  </si>
  <si>
    <t>Hòa Thành</t>
  </si>
  <si>
    <t>Châu Thành</t>
  </si>
  <si>
    <t>Dương Minh Châu</t>
  </si>
  <si>
    <t>Trảng Bàng</t>
  </si>
  <si>
    <t>Gò Dầu</t>
  </si>
  <si>
    <t>Bến Cầu</t>
  </si>
  <si>
    <t>Tân Biên</t>
  </si>
  <si>
    <t>Tân Châu</t>
  </si>
  <si>
    <t>UBND TỈNH TÂY NINH</t>
  </si>
  <si>
    <t>Biểu số 67/CK-NSNN</t>
  </si>
  <si>
    <t>Tên đơn vị (1)</t>
  </si>
  <si>
    <t>So sách (%)</t>
  </si>
  <si>
    <t>Bổ sung cân đối ngân sách</t>
  </si>
  <si>
    <t>Vốn đầu tư để thực hiện các CTMT, nhiệm vụ</t>
  </si>
  <si>
    <t>Vốn sự nghiệp thực hiện các chế độ, chính sách</t>
  </si>
  <si>
    <t>Vốn thực hiện các CTMT quốc gia</t>
  </si>
  <si>
    <t>3=4+5</t>
  </si>
  <si>
    <t>11=12+13</t>
  </si>
  <si>
    <t>17=9/1</t>
  </si>
  <si>
    <t>18=10/2</t>
  </si>
  <si>
    <t>19=11/3</t>
  </si>
  <si>
    <t>20=12/4</t>
  </si>
  <si>
    <t>21=13/5</t>
  </si>
  <si>
    <t>22=14/6</t>
  </si>
  <si>
    <t>23=15/7</t>
  </si>
  <si>
    <t>24=16/8</t>
  </si>
  <si>
    <r>
      <t xml:space="preserve">QUYẾT TOÁN CHI BỔ SUNG TỪ NGÂN SÁCH CẤP TỈNH CHO NGÂN SÁCH TỪNG HUYỆN NĂM 2022
</t>
    </r>
    <r>
      <rPr>
        <i/>
        <sz val="16"/>
        <color theme="1"/>
        <rFont val="Times New Roman"/>
        <family val="1"/>
      </rPr>
      <t>(Quyết toán đã được Hội đồng nhân dân phê chuẩn)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</si>
</sst>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₫_-;\-* #,##0.00\ _₫_-;_-* &quot;-&quot;??\ _₫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%"/>
    <numFmt numFmtId="171" formatCode="#,##0.0"/>
  </numFmts>
  <fonts count="27"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.VnTime"/>
      <family val="2"/>
    </font>
    <font>
      <sz val="12"/>
      <name val=".VnTime"/>
      <family val="2"/>
    </font>
    <font>
      <sz val="10"/>
      <name val="Arial"/>
      <family val="2"/>
      <charset val="163"/>
    </font>
    <font>
      <sz val="11"/>
      <name val="Times New Roman"/>
      <family val="1"/>
      <charset val="163"/>
    </font>
    <font>
      <sz val="11"/>
      <color theme="1"/>
      <name val="Times New Roman"/>
      <family val="1"/>
    </font>
    <font>
      <sz val="10"/>
      <name val=".vntime"/>
      <family val="2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i/>
      <sz val="16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name val="VNI-Times"/>
    </font>
    <font>
      <sz val="12"/>
      <name val="VNI-Times"/>
    </font>
    <font>
      <sz val="10"/>
      <color theme="1"/>
      <name val="Times New Roman"/>
      <family val="1"/>
    </font>
    <font>
      <i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6"/>
      <color rgb="FF000000"/>
      <name val="Times New Roman"/>
      <family val="1"/>
    </font>
    <font>
      <b/>
      <u/>
      <sz val="11"/>
      <color rgb="FFFF0000"/>
      <name val="Times New Roman"/>
      <family val="1"/>
    </font>
    <font>
      <sz val="7"/>
      <color rgb="FF000000"/>
      <name val="Times New Roman"/>
      <family val="1"/>
    </font>
    <font>
      <sz val="6"/>
      <color theme="1"/>
      <name val="Times New Roman"/>
      <family val="1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9">
    <xf numFmtId="0" fontId="0" fillId="0" borderId="0"/>
    <xf numFmtId="164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8" fillId="0" borderId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5" fillId="0" borderId="5" applyNumberFormat="0" applyFont="0" applyAlignment="0"/>
    <xf numFmtId="0" fontId="16" fillId="0" borderId="5" applyNumberFormat="0" applyFont="0" applyAlignment="0"/>
    <xf numFmtId="0" fontId="11" fillId="0" borderId="0"/>
    <xf numFmtId="43" fontId="11" fillId="0" borderId="0" applyFont="0" applyFill="0" applyBorder="0" applyAlignment="0" applyProtection="0"/>
    <xf numFmtId="0" fontId="14" fillId="0" borderId="0"/>
  </cellStyleXfs>
  <cellXfs count="26">
    <xf numFmtId="0" fontId="0" fillId="0" borderId="0" xfId="0"/>
    <xf numFmtId="0" fontId="4" fillId="0" borderId="0" xfId="0" applyFont="1" applyFill="1" applyAlignment="1"/>
    <xf numFmtId="0" fontId="1" fillId="0" borderId="0" xfId="0" applyFont="1" applyFill="1" applyAlignment="1"/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18" fillId="0" borderId="0" xfId="0" applyFont="1" applyFill="1" applyAlignment="1">
      <alignment horizontal="right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9" fontId="23" fillId="0" borderId="3" xfId="12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vertical="center" wrapText="1"/>
    </xf>
    <xf numFmtId="171" fontId="9" fillId="0" borderId="2" xfId="0" applyNumberFormat="1" applyFont="1" applyFill="1" applyBorder="1" applyAlignment="1">
      <alignment vertical="center" wrapText="1"/>
    </xf>
    <xf numFmtId="9" fontId="9" fillId="0" borderId="2" xfId="12" applyFont="1" applyFill="1" applyBorder="1" applyAlignment="1">
      <alignment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9" fillId="0" borderId="0" xfId="0" applyFont="1" applyFill="1"/>
    <xf numFmtId="0" fontId="17" fillId="0" borderId="0" xfId="0" applyFont="1" applyFill="1"/>
    <xf numFmtId="0" fontId="25" fillId="0" borderId="0" xfId="0" applyFont="1" applyFill="1"/>
    <xf numFmtId="0" fontId="23" fillId="0" borderId="3" xfId="0" applyFont="1" applyFill="1" applyBorder="1" applyAlignment="1">
      <alignment vertical="center" wrapText="1"/>
    </xf>
    <xf numFmtId="0" fontId="23" fillId="0" borderId="3" xfId="0" applyFont="1" applyFill="1" applyBorder="1" applyAlignment="1">
      <alignment horizontal="center" vertical="center" wrapText="1"/>
    </xf>
    <xf numFmtId="3" fontId="23" fillId="0" borderId="3" xfId="0" applyNumberFormat="1" applyFont="1" applyFill="1" applyBorder="1" applyAlignment="1">
      <alignment vertical="center" wrapText="1"/>
    </xf>
    <xf numFmtId="0" fontId="23" fillId="0" borderId="0" xfId="0" applyFont="1" applyFill="1"/>
    <xf numFmtId="3" fontId="9" fillId="0" borderId="0" xfId="0" applyNumberFormat="1" applyFont="1" applyFill="1"/>
    <xf numFmtId="0" fontId="26" fillId="0" borderId="0" xfId="0" applyFont="1" applyFill="1"/>
    <xf numFmtId="0" fontId="19" fillId="0" borderId="1" xfId="0" applyFont="1" applyFill="1" applyBorder="1" applyAlignment="1">
      <alignment horizontal="center" vertical="center" wrapText="1"/>
    </xf>
    <xf numFmtId="0" fontId="12" fillId="0" borderId="0" xfId="11" applyFont="1" applyFill="1" applyAlignment="1">
      <alignment horizontal="center" vertical="center" wrapText="1"/>
    </xf>
  </cellXfs>
  <cellStyles count="19">
    <cellStyle name="Comma [0] 2" xfId="1"/>
    <cellStyle name="Comma 10 2" xfId="3"/>
    <cellStyle name="Comma 2" xfId="8"/>
    <cellStyle name="Comma 2 2 2 10" xfId="2"/>
    <cellStyle name="Comma 43" xfId="17"/>
    <cellStyle name="Currency 2" xfId="9"/>
    <cellStyle name="dtchi98" xfId="15"/>
    <cellStyle name="dtchi98c" xfId="14"/>
    <cellStyle name="Normal" xfId="0" builtinId="0"/>
    <cellStyle name="Normal 10" xfId="4"/>
    <cellStyle name="Normal 2" xfId="5"/>
    <cellStyle name="Normal 23" xfId="13"/>
    <cellStyle name="Normal 3" xfId="6"/>
    <cellStyle name="Normal 3 2" xfId="18"/>
    <cellStyle name="Normal 4" xfId="11"/>
    <cellStyle name="Normal 4 2 2" xfId="10"/>
    <cellStyle name="Normal 6 2" xfId="16"/>
    <cellStyle name="Normal 7" xfId="7"/>
    <cellStyle name="Percent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27"/>
  <sheetViews>
    <sheetView tabSelected="1" topLeftCell="D1" workbookViewId="0">
      <selection activeCell="W15" sqref="V15:W15"/>
    </sheetView>
  </sheetViews>
  <sheetFormatPr defaultColWidth="9" defaultRowHeight="13.8"/>
  <cols>
    <col min="1" max="1" width="5.44140625" style="15" customWidth="1"/>
    <col min="2" max="2" width="18.88671875" style="15" customWidth="1"/>
    <col min="3" max="3" width="10.44140625" style="15" customWidth="1"/>
    <col min="4" max="4" width="10" style="15" customWidth="1"/>
    <col min="5" max="5" width="9.5546875" style="15" customWidth="1"/>
    <col min="6" max="6" width="5.6640625" style="15" customWidth="1"/>
    <col min="7" max="7" width="9.44140625" style="15" customWidth="1"/>
    <col min="8" max="8" width="6.6640625" style="15" customWidth="1"/>
    <col min="9" max="9" width="8.44140625" style="15" customWidth="1"/>
    <col min="10" max="10" width="6.33203125" style="15" customWidth="1"/>
    <col min="11" max="13" width="10.88671875" style="15" customWidth="1"/>
    <col min="14" max="14" width="5.44140625" style="15" customWidth="1"/>
    <col min="15" max="15" width="9.88671875" style="15" customWidth="1"/>
    <col min="16" max="16" width="10.88671875" style="15" customWidth="1"/>
    <col min="17" max="20" width="8.5546875" style="15" customWidth="1"/>
    <col min="21" max="21" width="9.109375" style="15" customWidth="1"/>
    <col min="22" max="22" width="5" style="15" customWidth="1"/>
    <col min="23" max="23" width="8.6640625" style="15" customWidth="1"/>
    <col min="24" max="24" width="6.5546875" style="15" customWidth="1"/>
    <col min="25" max="25" width="8.5546875" style="15" customWidth="1"/>
    <col min="26" max="26" width="6.5546875" style="15" customWidth="1"/>
    <col min="27" max="16384" width="9" style="15"/>
  </cols>
  <sheetData>
    <row r="1" spans="1:29" ht="17.399999999999999">
      <c r="A1" s="2" t="s">
        <v>21</v>
      </c>
      <c r="W1" s="1" t="s">
        <v>22</v>
      </c>
      <c r="Z1" s="1"/>
      <c r="AA1" s="1"/>
      <c r="AB1" s="1"/>
      <c r="AC1" s="1"/>
    </row>
    <row r="2" spans="1:29" ht="41.4" customHeight="1">
      <c r="A2" s="25" t="s">
        <v>39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9" ht="15.6">
      <c r="Z3" s="5" t="s">
        <v>3</v>
      </c>
    </row>
    <row r="4" spans="1:29" s="16" customFormat="1" ht="13.2" customHeight="1">
      <c r="A4" s="24" t="s">
        <v>0</v>
      </c>
      <c r="B4" s="24" t="s">
        <v>23</v>
      </c>
      <c r="C4" s="24" t="s">
        <v>7</v>
      </c>
      <c r="D4" s="24"/>
      <c r="E4" s="24"/>
      <c r="F4" s="24"/>
      <c r="G4" s="24"/>
      <c r="H4" s="24"/>
      <c r="I4" s="24"/>
      <c r="J4" s="24"/>
      <c r="K4" s="24" t="s">
        <v>9</v>
      </c>
      <c r="L4" s="24"/>
      <c r="M4" s="24"/>
      <c r="N4" s="24"/>
      <c r="O4" s="24"/>
      <c r="P4" s="24"/>
      <c r="Q4" s="24"/>
      <c r="R4" s="24"/>
      <c r="S4" s="24" t="s">
        <v>24</v>
      </c>
      <c r="T4" s="24"/>
      <c r="U4" s="24"/>
      <c r="V4" s="24"/>
      <c r="W4" s="24"/>
      <c r="X4" s="24"/>
      <c r="Y4" s="24"/>
      <c r="Z4" s="24"/>
    </row>
    <row r="5" spans="1:29" s="16" customFormat="1" ht="15" customHeight="1">
      <c r="A5" s="24"/>
      <c r="B5" s="24"/>
      <c r="C5" s="24" t="s">
        <v>4</v>
      </c>
      <c r="D5" s="24" t="s">
        <v>25</v>
      </c>
      <c r="E5" s="24" t="s">
        <v>10</v>
      </c>
      <c r="F5" s="24"/>
      <c r="G5" s="24"/>
      <c r="H5" s="24"/>
      <c r="I5" s="24"/>
      <c r="J5" s="24"/>
      <c r="K5" s="24" t="s">
        <v>4</v>
      </c>
      <c r="L5" s="24" t="s">
        <v>25</v>
      </c>
      <c r="M5" s="24" t="s">
        <v>10</v>
      </c>
      <c r="N5" s="24"/>
      <c r="O5" s="24"/>
      <c r="P5" s="24"/>
      <c r="Q5" s="24"/>
      <c r="R5" s="24"/>
      <c r="S5" s="24" t="s">
        <v>4</v>
      </c>
      <c r="T5" s="24" t="s">
        <v>25</v>
      </c>
      <c r="U5" s="24" t="s">
        <v>10</v>
      </c>
      <c r="V5" s="24"/>
      <c r="W5" s="24"/>
      <c r="X5" s="24"/>
      <c r="Y5" s="24"/>
      <c r="Z5" s="24"/>
    </row>
    <row r="6" spans="1:29" s="16" customFormat="1" ht="15" customHeight="1">
      <c r="A6" s="24"/>
      <c r="B6" s="24"/>
      <c r="C6" s="24"/>
      <c r="D6" s="24"/>
      <c r="E6" s="24" t="s">
        <v>4</v>
      </c>
      <c r="F6" s="24" t="s">
        <v>11</v>
      </c>
      <c r="G6" s="24"/>
      <c r="H6" s="24" t="s">
        <v>26</v>
      </c>
      <c r="I6" s="24" t="s">
        <v>27</v>
      </c>
      <c r="J6" s="24" t="s">
        <v>28</v>
      </c>
      <c r="K6" s="24"/>
      <c r="L6" s="24"/>
      <c r="M6" s="24" t="s">
        <v>4</v>
      </c>
      <c r="N6" s="24" t="s">
        <v>11</v>
      </c>
      <c r="O6" s="24"/>
      <c r="P6" s="24" t="s">
        <v>26</v>
      </c>
      <c r="Q6" s="24" t="s">
        <v>27</v>
      </c>
      <c r="R6" s="24" t="s">
        <v>28</v>
      </c>
      <c r="S6" s="24"/>
      <c r="T6" s="24"/>
      <c r="U6" s="24" t="s">
        <v>4</v>
      </c>
      <c r="V6" s="24" t="s">
        <v>11</v>
      </c>
      <c r="W6" s="24"/>
      <c r="X6" s="24" t="s">
        <v>26</v>
      </c>
      <c r="Y6" s="24" t="s">
        <v>27</v>
      </c>
      <c r="Z6" s="24" t="s">
        <v>28</v>
      </c>
    </row>
    <row r="7" spans="1:29" s="16" customFormat="1" ht="33.6" customHeight="1">
      <c r="A7" s="24"/>
      <c r="B7" s="24"/>
      <c r="C7" s="24"/>
      <c r="D7" s="24"/>
      <c r="E7" s="24"/>
      <c r="F7" s="6" t="s">
        <v>8</v>
      </c>
      <c r="G7" s="6" t="s">
        <v>6</v>
      </c>
      <c r="H7" s="24"/>
      <c r="I7" s="24"/>
      <c r="J7" s="24"/>
      <c r="K7" s="24"/>
      <c r="L7" s="24"/>
      <c r="M7" s="24"/>
      <c r="N7" s="6" t="s">
        <v>8</v>
      </c>
      <c r="O7" s="6" t="s">
        <v>6</v>
      </c>
      <c r="P7" s="24"/>
      <c r="Q7" s="24"/>
      <c r="R7" s="24"/>
      <c r="S7" s="24"/>
      <c r="T7" s="24"/>
      <c r="U7" s="24"/>
      <c r="V7" s="6" t="s">
        <v>8</v>
      </c>
      <c r="W7" s="6" t="s">
        <v>6</v>
      </c>
      <c r="X7" s="24"/>
      <c r="Y7" s="24"/>
      <c r="Z7" s="24"/>
    </row>
    <row r="8" spans="1:29" s="17" customFormat="1" ht="10.199999999999999" customHeight="1">
      <c r="A8" s="7" t="s">
        <v>1</v>
      </c>
      <c r="B8" s="7" t="s">
        <v>2</v>
      </c>
      <c r="C8" s="7">
        <v>1</v>
      </c>
      <c r="D8" s="7">
        <v>2</v>
      </c>
      <c r="E8" s="7" t="s">
        <v>29</v>
      </c>
      <c r="F8" s="7">
        <v>4</v>
      </c>
      <c r="G8" s="7">
        <v>5</v>
      </c>
      <c r="H8" s="7">
        <v>6</v>
      </c>
      <c r="I8" s="7">
        <v>7</v>
      </c>
      <c r="J8" s="7">
        <v>8</v>
      </c>
      <c r="K8" s="7">
        <v>9</v>
      </c>
      <c r="L8" s="7">
        <v>10</v>
      </c>
      <c r="M8" s="7" t="s">
        <v>30</v>
      </c>
      <c r="N8" s="7">
        <v>12</v>
      </c>
      <c r="O8" s="7">
        <v>13</v>
      </c>
      <c r="P8" s="7">
        <v>14</v>
      </c>
      <c r="Q8" s="7">
        <v>15</v>
      </c>
      <c r="R8" s="7">
        <v>16</v>
      </c>
      <c r="S8" s="7" t="s">
        <v>31</v>
      </c>
      <c r="T8" s="7" t="s">
        <v>32</v>
      </c>
      <c r="U8" s="7" t="s">
        <v>33</v>
      </c>
      <c r="V8" s="7" t="s">
        <v>34</v>
      </c>
      <c r="W8" s="7" t="s">
        <v>35</v>
      </c>
      <c r="X8" s="7" t="s">
        <v>36</v>
      </c>
      <c r="Y8" s="7" t="s">
        <v>37</v>
      </c>
      <c r="Z8" s="7" t="s">
        <v>38</v>
      </c>
    </row>
    <row r="9" spans="1:29" s="21" customFormat="1">
      <c r="A9" s="18"/>
      <c r="B9" s="19" t="s">
        <v>5</v>
      </c>
      <c r="C9" s="20">
        <f>SUM(C10:C18)</f>
        <v>1554150</v>
      </c>
      <c r="D9" s="20">
        <f t="shared" ref="D9:N9" si="0">SUM(D10:D18)</f>
        <v>1547610</v>
      </c>
      <c r="E9" s="20">
        <f>SUM(E10:E18)</f>
        <v>6540</v>
      </c>
      <c r="F9" s="20">
        <f t="shared" si="0"/>
        <v>0</v>
      </c>
      <c r="G9" s="20">
        <f>SUM(G10:G18)</f>
        <v>6540</v>
      </c>
      <c r="H9" s="20">
        <f t="shared" si="0"/>
        <v>0</v>
      </c>
      <c r="I9" s="20">
        <f t="shared" si="0"/>
        <v>6540</v>
      </c>
      <c r="J9" s="20">
        <f t="shared" si="0"/>
        <v>0</v>
      </c>
      <c r="K9" s="20">
        <f>SUM(K10:K18)</f>
        <v>3494928.4972300003</v>
      </c>
      <c r="L9" s="20">
        <f t="shared" si="0"/>
        <v>1547610</v>
      </c>
      <c r="M9" s="20">
        <f t="shared" si="0"/>
        <v>1947318.4972300003</v>
      </c>
      <c r="N9" s="20">
        <f t="shared" si="0"/>
        <v>0</v>
      </c>
      <c r="O9" s="20">
        <f>SUM(O10:O18)</f>
        <v>1947318.4972300003</v>
      </c>
      <c r="P9" s="20">
        <f t="shared" ref="P9:R9" si="1">SUM(P10:P18)</f>
        <v>1239074.179454</v>
      </c>
      <c r="Q9" s="20">
        <f t="shared" si="1"/>
        <v>582603.95534700004</v>
      </c>
      <c r="R9" s="20">
        <f t="shared" si="1"/>
        <v>125640.36242899999</v>
      </c>
      <c r="S9" s="8">
        <f t="shared" ref="S9:U18" si="2">K9/C9</f>
        <v>2.2487716740533412</v>
      </c>
      <c r="T9" s="8">
        <f t="shared" si="2"/>
        <v>1</v>
      </c>
      <c r="U9" s="8">
        <f t="shared" si="2"/>
        <v>297.7551219006117</v>
      </c>
      <c r="V9" s="8"/>
      <c r="W9" s="8">
        <f t="shared" ref="W9:W18" si="3">O9/G9</f>
        <v>297.7551219006117</v>
      </c>
      <c r="X9" s="8"/>
      <c r="Y9" s="8">
        <f t="shared" ref="Y9:Y18" si="4">Q9/I9</f>
        <v>89.083173600458721</v>
      </c>
      <c r="Z9" s="8"/>
    </row>
    <row r="10" spans="1:29">
      <c r="A10" s="3">
        <v>1</v>
      </c>
      <c r="B10" s="4" t="s">
        <v>12</v>
      </c>
      <c r="C10" s="9">
        <f>D10+E10</f>
        <v>710</v>
      </c>
      <c r="D10" s="9"/>
      <c r="E10" s="9">
        <f>F10+G10</f>
        <v>710</v>
      </c>
      <c r="F10" s="9"/>
      <c r="G10" s="9">
        <f>SUM(H10:J10)</f>
        <v>710</v>
      </c>
      <c r="H10" s="9"/>
      <c r="I10" s="9">
        <v>710</v>
      </c>
      <c r="J10" s="9"/>
      <c r="K10" s="9">
        <f>L10+M10</f>
        <v>125121.74476599999</v>
      </c>
      <c r="L10" s="9"/>
      <c r="M10" s="9">
        <f>N10+O10</f>
        <v>125121.74476599999</v>
      </c>
      <c r="N10" s="9"/>
      <c r="O10" s="9">
        <f>SUM(P10:R10)</f>
        <v>125121.74476599999</v>
      </c>
      <c r="P10" s="9">
        <v>99660.106440999996</v>
      </c>
      <c r="Q10" s="9">
        <v>23971.638325</v>
      </c>
      <c r="R10" s="10">
        <v>1490</v>
      </c>
      <c r="S10" s="11">
        <f t="shared" si="2"/>
        <v>176.22780952957746</v>
      </c>
      <c r="T10" s="11"/>
      <c r="U10" s="11">
        <f t="shared" si="2"/>
        <v>176.22780952957746</v>
      </c>
      <c r="V10" s="11"/>
      <c r="W10" s="11">
        <f t="shared" si="3"/>
        <v>176.22780952957746</v>
      </c>
      <c r="X10" s="11"/>
      <c r="Y10" s="11">
        <f t="shared" si="4"/>
        <v>33.762870880281689</v>
      </c>
      <c r="Z10" s="11"/>
      <c r="AB10" s="22"/>
    </row>
    <row r="11" spans="1:29">
      <c r="A11" s="3">
        <v>2</v>
      </c>
      <c r="B11" s="4" t="s">
        <v>13</v>
      </c>
      <c r="C11" s="9">
        <f t="shared" ref="C11:C18" si="5">D11+E11</f>
        <v>220440</v>
      </c>
      <c r="D11" s="9">
        <v>219770</v>
      </c>
      <c r="E11" s="9">
        <f t="shared" ref="E11:E18" si="6">F11+G11</f>
        <v>670</v>
      </c>
      <c r="F11" s="9"/>
      <c r="G11" s="9">
        <f t="shared" ref="G11:G18" si="7">SUM(H11:J11)</f>
        <v>670</v>
      </c>
      <c r="H11" s="9"/>
      <c r="I11" s="9">
        <v>670</v>
      </c>
      <c r="J11" s="9"/>
      <c r="K11" s="9">
        <f t="shared" ref="K11:K18" si="8">L11+M11</f>
        <v>382252.71430699999</v>
      </c>
      <c r="L11" s="9">
        <v>219770</v>
      </c>
      <c r="M11" s="9">
        <f t="shared" ref="M11:M18" si="9">N11+O11</f>
        <v>162482.71430699999</v>
      </c>
      <c r="N11" s="9"/>
      <c r="O11" s="9">
        <f t="shared" ref="O11:O18" si="10">SUM(P11:R11)</f>
        <v>162482.71430699999</v>
      </c>
      <c r="P11" s="9">
        <v>94995.579735000007</v>
      </c>
      <c r="Q11" s="9">
        <v>57541.774679000002</v>
      </c>
      <c r="R11" s="10">
        <v>9945.3598930000007</v>
      </c>
      <c r="S11" s="11">
        <f t="shared" si="2"/>
        <v>1.7340442492605697</v>
      </c>
      <c r="T11" s="11">
        <f t="shared" si="2"/>
        <v>1</v>
      </c>
      <c r="U11" s="11">
        <f t="shared" si="2"/>
        <v>242.51151389104476</v>
      </c>
      <c r="V11" s="11"/>
      <c r="W11" s="11">
        <f t="shared" si="3"/>
        <v>242.51151389104476</v>
      </c>
      <c r="X11" s="11"/>
      <c r="Y11" s="11">
        <f t="shared" si="4"/>
        <v>85.883245789552248</v>
      </c>
      <c r="Z11" s="11"/>
      <c r="AB11" s="22"/>
    </row>
    <row r="12" spans="1:29">
      <c r="A12" s="3">
        <v>3</v>
      </c>
      <c r="B12" s="4" t="s">
        <v>14</v>
      </c>
      <c r="C12" s="9">
        <f t="shared" si="5"/>
        <v>343100</v>
      </c>
      <c r="D12" s="9">
        <v>342270</v>
      </c>
      <c r="E12" s="9">
        <f t="shared" si="6"/>
        <v>830</v>
      </c>
      <c r="F12" s="9"/>
      <c r="G12" s="9">
        <f t="shared" si="7"/>
        <v>830</v>
      </c>
      <c r="H12" s="9"/>
      <c r="I12" s="9">
        <v>830</v>
      </c>
      <c r="J12" s="9"/>
      <c r="K12" s="9">
        <f t="shared" si="8"/>
        <v>649352.70309600001</v>
      </c>
      <c r="L12" s="9">
        <v>342270</v>
      </c>
      <c r="M12" s="9">
        <f t="shared" si="9"/>
        <v>307082.70309600001</v>
      </c>
      <c r="N12" s="9"/>
      <c r="O12" s="9">
        <f t="shared" si="10"/>
        <v>307082.70309600001</v>
      </c>
      <c r="P12" s="9">
        <v>229662.0128</v>
      </c>
      <c r="Q12" s="9">
        <v>52403.740296000004</v>
      </c>
      <c r="R12" s="10">
        <v>25016.95</v>
      </c>
      <c r="S12" s="11">
        <f t="shared" si="2"/>
        <v>1.8926047889711455</v>
      </c>
      <c r="T12" s="11">
        <f t="shared" si="2"/>
        <v>1</v>
      </c>
      <c r="U12" s="11">
        <f t="shared" si="2"/>
        <v>369.97916035662649</v>
      </c>
      <c r="V12" s="11"/>
      <c r="W12" s="11">
        <f t="shared" si="3"/>
        <v>369.97916035662649</v>
      </c>
      <c r="X12" s="11"/>
      <c r="Y12" s="11">
        <f t="shared" si="4"/>
        <v>63.137036501204825</v>
      </c>
      <c r="Z12" s="11"/>
      <c r="AB12" s="22"/>
    </row>
    <row r="13" spans="1:29">
      <c r="A13" s="3">
        <v>4</v>
      </c>
      <c r="B13" s="4" t="s">
        <v>15</v>
      </c>
      <c r="C13" s="9">
        <f t="shared" si="5"/>
        <v>234470</v>
      </c>
      <c r="D13" s="9">
        <v>233730</v>
      </c>
      <c r="E13" s="9">
        <f t="shared" si="6"/>
        <v>740</v>
      </c>
      <c r="F13" s="9"/>
      <c r="G13" s="9">
        <f t="shared" si="7"/>
        <v>740</v>
      </c>
      <c r="H13" s="9"/>
      <c r="I13" s="9">
        <v>740</v>
      </c>
      <c r="J13" s="9"/>
      <c r="K13" s="9">
        <f t="shared" si="8"/>
        <v>445149.05502900004</v>
      </c>
      <c r="L13" s="9">
        <v>233730</v>
      </c>
      <c r="M13" s="9">
        <f t="shared" si="9"/>
        <v>211419.05502900001</v>
      </c>
      <c r="N13" s="9"/>
      <c r="O13" s="9">
        <f t="shared" si="10"/>
        <v>211419.05502900001</v>
      </c>
      <c r="P13" s="9">
        <v>124151.347676</v>
      </c>
      <c r="Q13" s="9">
        <v>73147.336662999995</v>
      </c>
      <c r="R13" s="10">
        <v>14120.37069</v>
      </c>
      <c r="S13" s="11">
        <f t="shared" si="2"/>
        <v>1.8985330960421378</v>
      </c>
      <c r="T13" s="11">
        <f t="shared" si="2"/>
        <v>1</v>
      </c>
      <c r="U13" s="11">
        <f t="shared" si="2"/>
        <v>285.70142571486485</v>
      </c>
      <c r="V13" s="11"/>
      <c r="W13" s="11">
        <f t="shared" si="3"/>
        <v>285.70142571486485</v>
      </c>
      <c r="X13" s="11"/>
      <c r="Y13" s="11">
        <f t="shared" si="4"/>
        <v>98.847752247297294</v>
      </c>
      <c r="Z13" s="11"/>
      <c r="AB13" s="22"/>
    </row>
    <row r="14" spans="1:29">
      <c r="A14" s="3">
        <v>5</v>
      </c>
      <c r="B14" s="4" t="s">
        <v>16</v>
      </c>
      <c r="C14" s="9">
        <f t="shared" si="5"/>
        <v>186420</v>
      </c>
      <c r="D14" s="9">
        <v>185680</v>
      </c>
      <c r="E14" s="9">
        <f t="shared" si="6"/>
        <v>740</v>
      </c>
      <c r="F14" s="9"/>
      <c r="G14" s="9">
        <f t="shared" si="7"/>
        <v>740</v>
      </c>
      <c r="H14" s="9"/>
      <c r="I14" s="9">
        <v>740</v>
      </c>
      <c r="J14" s="9"/>
      <c r="K14" s="9">
        <f t="shared" si="8"/>
        <v>487198.56881299999</v>
      </c>
      <c r="L14" s="9">
        <v>185680</v>
      </c>
      <c r="M14" s="9">
        <f t="shared" si="9"/>
        <v>301518.56881299999</v>
      </c>
      <c r="N14" s="9"/>
      <c r="O14" s="9">
        <f t="shared" si="10"/>
        <v>301518.56881299999</v>
      </c>
      <c r="P14" s="9">
        <v>81681.470312000005</v>
      </c>
      <c r="Q14" s="9">
        <v>206052.098501</v>
      </c>
      <c r="R14" s="10">
        <v>13785</v>
      </c>
      <c r="S14" s="11">
        <f t="shared" si="2"/>
        <v>2.6134458148964703</v>
      </c>
      <c r="T14" s="11">
        <f t="shared" si="2"/>
        <v>1</v>
      </c>
      <c r="U14" s="11">
        <f t="shared" si="2"/>
        <v>407.45752542297294</v>
      </c>
      <c r="V14" s="11"/>
      <c r="W14" s="11">
        <f t="shared" si="3"/>
        <v>407.45752542297294</v>
      </c>
      <c r="X14" s="11"/>
      <c r="Y14" s="11">
        <f t="shared" si="4"/>
        <v>278.44878175810811</v>
      </c>
      <c r="Z14" s="11"/>
      <c r="AB14" s="22"/>
    </row>
    <row r="15" spans="1:29">
      <c r="A15" s="3">
        <v>6</v>
      </c>
      <c r="B15" s="4" t="s">
        <v>17</v>
      </c>
      <c r="C15" s="9">
        <f t="shared" si="5"/>
        <v>50060</v>
      </c>
      <c r="D15" s="9">
        <v>49370</v>
      </c>
      <c r="E15" s="9">
        <f t="shared" si="6"/>
        <v>690</v>
      </c>
      <c r="F15" s="9"/>
      <c r="G15" s="9">
        <f t="shared" si="7"/>
        <v>690</v>
      </c>
      <c r="H15" s="9"/>
      <c r="I15" s="9">
        <v>690</v>
      </c>
      <c r="J15" s="9"/>
      <c r="K15" s="9">
        <f t="shared" si="8"/>
        <v>280520.56329999998</v>
      </c>
      <c r="L15" s="9">
        <v>49370</v>
      </c>
      <c r="M15" s="9">
        <f t="shared" si="9"/>
        <v>231150.56329999998</v>
      </c>
      <c r="N15" s="9"/>
      <c r="O15" s="9">
        <f t="shared" si="10"/>
        <v>231150.56329999998</v>
      </c>
      <c r="P15" s="9">
        <v>125907.42511700001</v>
      </c>
      <c r="Q15" s="9">
        <v>90633.987682999999</v>
      </c>
      <c r="R15" s="10">
        <v>14609.1505</v>
      </c>
      <c r="S15" s="11">
        <f t="shared" si="2"/>
        <v>5.6036868417898518</v>
      </c>
      <c r="T15" s="11">
        <f t="shared" si="2"/>
        <v>1</v>
      </c>
      <c r="U15" s="11">
        <f t="shared" si="2"/>
        <v>335.00081637681154</v>
      </c>
      <c r="V15" s="11"/>
      <c r="W15" s="11">
        <f t="shared" si="3"/>
        <v>335.00081637681154</v>
      </c>
      <c r="X15" s="11"/>
      <c r="Y15" s="11">
        <f t="shared" si="4"/>
        <v>131.35360533768116</v>
      </c>
      <c r="Z15" s="11"/>
      <c r="AB15" s="22"/>
    </row>
    <row r="16" spans="1:29">
      <c r="A16" s="3">
        <v>7</v>
      </c>
      <c r="B16" s="4" t="s">
        <v>18</v>
      </c>
      <c r="C16" s="9">
        <f t="shared" si="5"/>
        <v>239310</v>
      </c>
      <c r="D16" s="9">
        <v>238620</v>
      </c>
      <c r="E16" s="9">
        <f t="shared" si="6"/>
        <v>690</v>
      </c>
      <c r="F16" s="9"/>
      <c r="G16" s="9">
        <f t="shared" si="7"/>
        <v>690</v>
      </c>
      <c r="H16" s="9"/>
      <c r="I16" s="9">
        <v>690</v>
      </c>
      <c r="J16" s="9"/>
      <c r="K16" s="9">
        <f t="shared" si="8"/>
        <v>461488.00899999996</v>
      </c>
      <c r="L16" s="9">
        <v>238620</v>
      </c>
      <c r="M16" s="9">
        <f t="shared" si="9"/>
        <v>222868.00899999999</v>
      </c>
      <c r="N16" s="9"/>
      <c r="O16" s="9">
        <f t="shared" si="10"/>
        <v>222868.00899999999</v>
      </c>
      <c r="P16" s="9">
        <v>173931</v>
      </c>
      <c r="Q16" s="9">
        <v>32966.008999999998</v>
      </c>
      <c r="R16" s="10">
        <v>15971</v>
      </c>
      <c r="S16" s="11">
        <f t="shared" si="2"/>
        <v>1.9284108854623707</v>
      </c>
      <c r="T16" s="11">
        <f t="shared" si="2"/>
        <v>1</v>
      </c>
      <c r="U16" s="11">
        <f t="shared" si="2"/>
        <v>322.99711449275361</v>
      </c>
      <c r="V16" s="11"/>
      <c r="W16" s="11">
        <f t="shared" si="3"/>
        <v>322.99711449275361</v>
      </c>
      <c r="X16" s="11"/>
      <c r="Y16" s="11">
        <f t="shared" si="4"/>
        <v>47.776824637681159</v>
      </c>
      <c r="Z16" s="11"/>
      <c r="AB16" s="22"/>
    </row>
    <row r="17" spans="1:28">
      <c r="A17" s="3">
        <v>8</v>
      </c>
      <c r="B17" s="4" t="s">
        <v>19</v>
      </c>
      <c r="C17" s="9">
        <f t="shared" si="5"/>
        <v>143730</v>
      </c>
      <c r="D17" s="9">
        <v>143020</v>
      </c>
      <c r="E17" s="9">
        <f t="shared" si="6"/>
        <v>710</v>
      </c>
      <c r="F17" s="9"/>
      <c r="G17" s="9">
        <f t="shared" si="7"/>
        <v>710</v>
      </c>
      <c r="H17" s="9"/>
      <c r="I17" s="9">
        <v>710</v>
      </c>
      <c r="J17" s="9"/>
      <c r="K17" s="9">
        <f t="shared" si="8"/>
        <v>375870.93910999998</v>
      </c>
      <c r="L17" s="9">
        <v>143020</v>
      </c>
      <c r="M17" s="9">
        <f t="shared" si="9"/>
        <v>232850.93910999998</v>
      </c>
      <c r="N17" s="9"/>
      <c r="O17" s="9">
        <f t="shared" si="10"/>
        <v>232850.93910999998</v>
      </c>
      <c r="P17" s="9">
        <f>123675.805+67000</f>
        <v>190675.80499999999</v>
      </c>
      <c r="Q17" s="9">
        <v>26147.392</v>
      </c>
      <c r="R17" s="10">
        <v>16027.742109999999</v>
      </c>
      <c r="S17" s="11">
        <f t="shared" si="2"/>
        <v>2.6151182015584777</v>
      </c>
      <c r="T17" s="11">
        <f t="shared" si="2"/>
        <v>1</v>
      </c>
      <c r="U17" s="11">
        <f t="shared" si="2"/>
        <v>327.95906916901407</v>
      </c>
      <c r="V17" s="11"/>
      <c r="W17" s="11">
        <f t="shared" si="3"/>
        <v>327.95906916901407</v>
      </c>
      <c r="X17" s="11"/>
      <c r="Y17" s="11">
        <f t="shared" si="4"/>
        <v>36.827312676056337</v>
      </c>
      <c r="Z17" s="11"/>
      <c r="AB17" s="22"/>
    </row>
    <row r="18" spans="1:28">
      <c r="A18" s="3">
        <v>9</v>
      </c>
      <c r="B18" s="4" t="s">
        <v>20</v>
      </c>
      <c r="C18" s="9">
        <f t="shared" si="5"/>
        <v>135910</v>
      </c>
      <c r="D18" s="9">
        <v>135150</v>
      </c>
      <c r="E18" s="9">
        <f t="shared" si="6"/>
        <v>760</v>
      </c>
      <c r="F18" s="9"/>
      <c r="G18" s="9">
        <f t="shared" si="7"/>
        <v>760</v>
      </c>
      <c r="H18" s="9"/>
      <c r="I18" s="9">
        <v>760</v>
      </c>
      <c r="J18" s="9"/>
      <c r="K18" s="9">
        <f t="shared" si="8"/>
        <v>287974.19980900001</v>
      </c>
      <c r="L18" s="9">
        <v>135150</v>
      </c>
      <c r="M18" s="9">
        <f t="shared" si="9"/>
        <v>152824.19980900001</v>
      </c>
      <c r="N18" s="9"/>
      <c r="O18" s="9">
        <f t="shared" si="10"/>
        <v>152824.19980900001</v>
      </c>
      <c r="P18" s="9">
        <v>118409.432373</v>
      </c>
      <c r="Q18" s="9">
        <v>19739.978200000001</v>
      </c>
      <c r="R18" s="10">
        <v>14674.789236000001</v>
      </c>
      <c r="S18" s="11">
        <f t="shared" si="2"/>
        <v>2.1188595379957325</v>
      </c>
      <c r="T18" s="11">
        <f t="shared" si="2"/>
        <v>1</v>
      </c>
      <c r="U18" s="11">
        <f t="shared" si="2"/>
        <v>201.08447343289475</v>
      </c>
      <c r="V18" s="11"/>
      <c r="W18" s="11">
        <f t="shared" si="3"/>
        <v>201.08447343289475</v>
      </c>
      <c r="X18" s="11"/>
      <c r="Y18" s="11">
        <f t="shared" si="4"/>
        <v>25.973655526315792</v>
      </c>
      <c r="Z18" s="11"/>
      <c r="AB18" s="22"/>
    </row>
    <row r="19" spans="1:28" s="23" customFormat="1" ht="9.6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8" ht="16.2">
      <c r="A20" s="14"/>
    </row>
    <row r="21" spans="1:28" ht="13.8" hidden="1" customHeight="1">
      <c r="N21" s="22"/>
      <c r="O21" s="22"/>
    </row>
    <row r="22" spans="1:28" ht="13.8" hidden="1" customHeight="1">
      <c r="N22" s="22"/>
      <c r="O22" s="22"/>
    </row>
    <row r="23" spans="1:28" ht="13.8" hidden="1" customHeight="1">
      <c r="N23" s="22"/>
      <c r="O23" s="22"/>
    </row>
    <row r="24" spans="1:28">
      <c r="N24" s="22"/>
      <c r="O24" s="22"/>
    </row>
    <row r="25" spans="1:28">
      <c r="N25" s="22"/>
      <c r="O25" s="22"/>
    </row>
    <row r="26" spans="1:28">
      <c r="N26" s="22"/>
      <c r="O26" s="22"/>
    </row>
    <row r="27" spans="1:28">
      <c r="O27" s="22"/>
    </row>
  </sheetData>
  <mergeCells count="30">
    <mergeCell ref="A2:Z2"/>
    <mergeCell ref="A4:A7"/>
    <mergeCell ref="B4:B7"/>
    <mergeCell ref="C4:J4"/>
    <mergeCell ref="K4:R4"/>
    <mergeCell ref="S4:Z4"/>
    <mergeCell ref="C5:C7"/>
    <mergeCell ref="D5:D7"/>
    <mergeCell ref="E5:J5"/>
    <mergeCell ref="Z6:Z7"/>
    <mergeCell ref="K5:K7"/>
    <mergeCell ref="L5:L7"/>
    <mergeCell ref="M5:R5"/>
    <mergeCell ref="P6:P7"/>
    <mergeCell ref="Y6:Y7"/>
    <mergeCell ref="S5:S7"/>
    <mergeCell ref="T5:T7"/>
    <mergeCell ref="U5:Z5"/>
    <mergeCell ref="E6:E7"/>
    <mergeCell ref="F6:G6"/>
    <mergeCell ref="H6:H7"/>
    <mergeCell ref="I6:I7"/>
    <mergeCell ref="J6:J7"/>
    <mergeCell ref="M6:M7"/>
    <mergeCell ref="N6:O6"/>
    <mergeCell ref="Q6:Q7"/>
    <mergeCell ref="R6:R7"/>
    <mergeCell ref="U6:U7"/>
    <mergeCell ref="V6:W6"/>
    <mergeCell ref="X6:X7"/>
  </mergeCells>
  <pageMargins left="0.31496062992125984" right="0" top="0.74803149606299213" bottom="0.74803149606299213" header="0.31496062992125984" footer="0.31496062992125984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Đỗ Thị Hồng Thắm</cp:lastModifiedBy>
  <cp:lastPrinted>2023-12-26T00:54:04Z</cp:lastPrinted>
  <dcterms:created xsi:type="dcterms:W3CDTF">2017-04-26T02:19:00Z</dcterms:created>
  <dcterms:modified xsi:type="dcterms:W3CDTF">2023-12-26T02:14:03Z</dcterms:modified>
</cp:coreProperties>
</file>