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2\5. QT 2022\"/>
    </mc:Choice>
  </mc:AlternateContent>
  <bookViews>
    <workbookView xWindow="0" yWindow="0" windowWidth="20496" windowHeight="7656"/>
  </bookViews>
  <sheets>
    <sheet name="68" sheetId="77" r:id="rId1"/>
  </sheets>
  <calcPr calcId="162913"/>
</workbook>
</file>

<file path=xl/calcChain.xml><?xml version="1.0" encoding="utf-8"?>
<calcChain xmlns="http://schemas.openxmlformats.org/spreadsheetml/2006/main">
  <c r="AV47" i="77" l="1"/>
  <c r="AR47" i="77" s="1"/>
  <c r="AS47" i="77"/>
  <c r="AO47" i="77"/>
  <c r="AL47" i="77"/>
  <c r="BF47" i="77" s="1"/>
  <c r="AK47" i="77"/>
  <c r="AH47" i="77"/>
  <c r="AE47" i="77"/>
  <c r="X47" i="77"/>
  <c r="U47" i="77"/>
  <c r="T47" i="77"/>
  <c r="Q47" i="77"/>
  <c r="BG47" i="77" s="1"/>
  <c r="N47" i="77"/>
  <c r="M47" i="77" s="1"/>
  <c r="BE47" i="77" s="1"/>
  <c r="J47" i="77"/>
  <c r="F47" i="77" s="1"/>
  <c r="G47" i="77"/>
  <c r="D47" i="77"/>
  <c r="BG46" i="77"/>
  <c r="BB46" i="77"/>
  <c r="AV46" i="77"/>
  <c r="BJ46" i="77" s="1"/>
  <c r="AS46" i="77"/>
  <c r="AO46" i="77"/>
  <c r="AL46" i="77"/>
  <c r="AK46" i="77" s="1"/>
  <c r="BE46" i="77" s="1"/>
  <c r="AH46" i="77"/>
  <c r="AD46" i="77" s="1"/>
  <c r="AE46" i="77"/>
  <c r="X46" i="77"/>
  <c r="U46" i="77"/>
  <c r="Q46" i="77"/>
  <c r="N46" i="77"/>
  <c r="M46" i="77" s="1"/>
  <c r="J46" i="77"/>
  <c r="G46" i="77"/>
  <c r="F46" i="77"/>
  <c r="E46" i="77"/>
  <c r="BG45" i="77"/>
  <c r="BB45" i="77"/>
  <c r="AV45" i="77"/>
  <c r="AR45" i="77" s="1"/>
  <c r="AS45" i="77"/>
  <c r="AO45" i="77"/>
  <c r="AL45" i="77"/>
  <c r="AK45" i="77"/>
  <c r="BE45" i="77" s="1"/>
  <c r="AH45" i="77"/>
  <c r="AD45" i="77" s="1"/>
  <c r="AE45" i="77"/>
  <c r="X45" i="77"/>
  <c r="U45" i="77"/>
  <c r="Q45" i="77"/>
  <c r="N45" i="77"/>
  <c r="M45" i="77" s="1"/>
  <c r="J45" i="77"/>
  <c r="G45" i="77"/>
  <c r="F45" i="77"/>
  <c r="E45" i="77"/>
  <c r="BG44" i="77"/>
  <c r="AV44" i="77"/>
  <c r="AR44" i="77" s="1"/>
  <c r="AS44" i="77"/>
  <c r="AO44" i="77"/>
  <c r="AL44" i="77"/>
  <c r="AK44" i="77"/>
  <c r="AH44" i="77"/>
  <c r="AC44" i="77" s="1"/>
  <c r="AE44" i="77"/>
  <c r="AD44" i="77"/>
  <c r="X44" i="77"/>
  <c r="U44" i="77"/>
  <c r="T44" i="77" s="1"/>
  <c r="Q44" i="77"/>
  <c r="N44" i="77"/>
  <c r="D44" i="77" s="1"/>
  <c r="J44" i="77"/>
  <c r="G44" i="77"/>
  <c r="F44" i="77"/>
  <c r="BB44" i="77" s="1"/>
  <c r="E44" i="77"/>
  <c r="BA44" i="77" s="1"/>
  <c r="BG43" i="77"/>
  <c r="AV43" i="77"/>
  <c r="AR43" i="77" s="1"/>
  <c r="AS43" i="77"/>
  <c r="AO43" i="77"/>
  <c r="AL43" i="77"/>
  <c r="AH43" i="77"/>
  <c r="AC43" i="77" s="1"/>
  <c r="AE43" i="77"/>
  <c r="AD43" i="77"/>
  <c r="X43" i="77"/>
  <c r="U43" i="77"/>
  <c r="T43" i="77" s="1"/>
  <c r="Q43" i="77"/>
  <c r="N43" i="77"/>
  <c r="D43" i="77" s="1"/>
  <c r="C43" i="77" s="1"/>
  <c r="J43" i="77"/>
  <c r="G43" i="77"/>
  <c r="F43" i="77"/>
  <c r="BB43" i="77" s="1"/>
  <c r="E43" i="77"/>
  <c r="BA43" i="77" s="1"/>
  <c r="BG42" i="77"/>
  <c r="AV42" i="77"/>
  <c r="AR42" i="77" s="1"/>
  <c r="AS42" i="77"/>
  <c r="AO42" i="77"/>
  <c r="AL42" i="77"/>
  <c r="AK42" i="77"/>
  <c r="AH42" i="77"/>
  <c r="AC42" i="77" s="1"/>
  <c r="BA42" i="77" s="1"/>
  <c r="AE42" i="77"/>
  <c r="AD42" i="77"/>
  <c r="X42" i="77"/>
  <c r="E42" i="77" s="1"/>
  <c r="U42" i="77"/>
  <c r="Q42" i="77"/>
  <c r="N42" i="77"/>
  <c r="J42" i="77"/>
  <c r="G42" i="77"/>
  <c r="F42" i="77"/>
  <c r="BB42" i="77" s="1"/>
  <c r="BG41" i="77"/>
  <c r="AV41" i="77"/>
  <c r="AR41" i="77" s="1"/>
  <c r="AS41" i="77"/>
  <c r="AO41" i="77"/>
  <c r="AL41" i="77"/>
  <c r="AL38" i="77" s="1"/>
  <c r="BF38" i="77" s="1"/>
  <c r="AH41" i="77"/>
  <c r="AC41" i="77" s="1"/>
  <c r="BA41" i="77" s="1"/>
  <c r="AE41" i="77"/>
  <c r="AD41" i="77"/>
  <c r="X41" i="77"/>
  <c r="E41" i="77" s="1"/>
  <c r="U41" i="77"/>
  <c r="T41" i="77" s="1"/>
  <c r="Q41" i="77"/>
  <c r="N41" i="77"/>
  <c r="D41" i="77" s="1"/>
  <c r="J41" i="77"/>
  <c r="G41" i="77"/>
  <c r="F41" i="77"/>
  <c r="BB41" i="77" s="1"/>
  <c r="BG40" i="77"/>
  <c r="AV40" i="77"/>
  <c r="AS40" i="77"/>
  <c r="AR40" i="77" s="1"/>
  <c r="AO40" i="77"/>
  <c r="AO38" i="77" s="1"/>
  <c r="AL40" i="77"/>
  <c r="BF40" i="77" s="1"/>
  <c r="AH40" i="77"/>
  <c r="AC40" i="77" s="1"/>
  <c r="AE40" i="77"/>
  <c r="AB40" i="77" s="1"/>
  <c r="AD40" i="77"/>
  <c r="X40" i="77"/>
  <c r="E40" i="77" s="1"/>
  <c r="U40" i="77"/>
  <c r="Q40" i="77"/>
  <c r="N40" i="77"/>
  <c r="D40" i="77" s="1"/>
  <c r="J40" i="77"/>
  <c r="G40" i="77"/>
  <c r="F40" i="77"/>
  <c r="BB40" i="77" s="1"/>
  <c r="AV39" i="77"/>
  <c r="AV38" i="77" s="1"/>
  <c r="AS39" i="77"/>
  <c r="AR39" i="77"/>
  <c r="AO39" i="77"/>
  <c r="AL39" i="77"/>
  <c r="AK39" i="77"/>
  <c r="AH39" i="77"/>
  <c r="AE39" i="77"/>
  <c r="X39" i="77"/>
  <c r="U39" i="77"/>
  <c r="T39" i="77"/>
  <c r="Q39" i="77"/>
  <c r="N39" i="77"/>
  <c r="M39" i="77" s="1"/>
  <c r="J39" i="77"/>
  <c r="E39" i="77" s="1"/>
  <c r="G39" i="77"/>
  <c r="F39" i="77" s="1"/>
  <c r="F38" i="77" s="1"/>
  <c r="D39" i="77"/>
  <c r="C39" i="77"/>
  <c r="AX38" i="77"/>
  <c r="AW38" i="77"/>
  <c r="AU38" i="77"/>
  <c r="AT38" i="77"/>
  <c r="AT11" i="77" s="1"/>
  <c r="AS38" i="77"/>
  <c r="AQ38" i="77"/>
  <c r="AP38" i="77"/>
  <c r="AN38" i="77"/>
  <c r="AM38" i="77"/>
  <c r="AJ38" i="77"/>
  <c r="AI38" i="77"/>
  <c r="AG38" i="77"/>
  <c r="AF38" i="77"/>
  <c r="Z38" i="77"/>
  <c r="Y38" i="77"/>
  <c r="W38" i="77"/>
  <c r="V38" i="77"/>
  <c r="U38" i="77"/>
  <c r="S38" i="77"/>
  <c r="R38" i="77"/>
  <c r="P38" i="77"/>
  <c r="O38" i="77"/>
  <c r="N38" i="77"/>
  <c r="L38" i="77"/>
  <c r="K38" i="77"/>
  <c r="J38" i="77"/>
  <c r="I38" i="77"/>
  <c r="H38" i="77"/>
  <c r="G38" i="77"/>
  <c r="AV37" i="77"/>
  <c r="AS37" i="77"/>
  <c r="AR37" i="77" s="1"/>
  <c r="AO37" i="77"/>
  <c r="AL37" i="77"/>
  <c r="AK37" i="77"/>
  <c r="AH37" i="77"/>
  <c r="AC37" i="77" s="1"/>
  <c r="AE37" i="77"/>
  <c r="AB37" i="77" s="1"/>
  <c r="AD37" i="77"/>
  <c r="X37" i="77"/>
  <c r="U37" i="77"/>
  <c r="T37" i="77" s="1"/>
  <c r="Q37" i="77"/>
  <c r="N37" i="77"/>
  <c r="J37" i="77"/>
  <c r="G37" i="77"/>
  <c r="F37" i="77"/>
  <c r="E37" i="77"/>
  <c r="BG36" i="77"/>
  <c r="AV36" i="77"/>
  <c r="AC36" i="77" s="1"/>
  <c r="BA36" i="77" s="1"/>
  <c r="AS36" i="77"/>
  <c r="AO36" i="77"/>
  <c r="AL36" i="77"/>
  <c r="AH36" i="77"/>
  <c r="AE36" i="77"/>
  <c r="AD36" i="77"/>
  <c r="X36" i="77"/>
  <c r="U36" i="77"/>
  <c r="T36" i="77" s="1"/>
  <c r="Q36" i="77"/>
  <c r="N36" i="77"/>
  <c r="M36" i="77"/>
  <c r="J36" i="77"/>
  <c r="E36" i="77" s="1"/>
  <c r="G36" i="77"/>
  <c r="D36" i="77" s="1"/>
  <c r="C36" i="77" s="1"/>
  <c r="F36" i="77"/>
  <c r="BG35" i="77"/>
  <c r="AV35" i="77"/>
  <c r="AS35" i="77"/>
  <c r="AR35" i="77" s="1"/>
  <c r="AO35" i="77"/>
  <c r="AL35" i="77"/>
  <c r="AK35" i="77"/>
  <c r="AH35" i="77"/>
  <c r="AC35" i="77" s="1"/>
  <c r="AE35" i="77"/>
  <c r="AB35" i="77" s="1"/>
  <c r="AA35" i="77" s="1"/>
  <c r="AD35" i="77"/>
  <c r="X35" i="77"/>
  <c r="U35" i="77"/>
  <c r="T35" i="77" s="1"/>
  <c r="Q35" i="77"/>
  <c r="N35" i="77"/>
  <c r="D35" i="77" s="1"/>
  <c r="J35" i="77"/>
  <c r="G35" i="77"/>
  <c r="F35" i="77"/>
  <c r="E35" i="77"/>
  <c r="BG34" i="77"/>
  <c r="AV34" i="77"/>
  <c r="AC34" i="77" s="1"/>
  <c r="BA34" i="77" s="1"/>
  <c r="AS34" i="77"/>
  <c r="AR34" i="77" s="1"/>
  <c r="AO34" i="77"/>
  <c r="AL34" i="77"/>
  <c r="AB34" i="77" s="1"/>
  <c r="AH34" i="77"/>
  <c r="AE34" i="77"/>
  <c r="AD34" i="77"/>
  <c r="X34" i="77"/>
  <c r="U34" i="77"/>
  <c r="T34" i="77" s="1"/>
  <c r="Q34" i="77"/>
  <c r="N34" i="77"/>
  <c r="M34" i="77" s="1"/>
  <c r="J34" i="77"/>
  <c r="E34" i="77" s="1"/>
  <c r="G34" i="77"/>
  <c r="F34" i="77"/>
  <c r="BG33" i="77"/>
  <c r="AV33" i="77"/>
  <c r="AS33" i="77"/>
  <c r="AR33" i="77" s="1"/>
  <c r="AO33" i="77"/>
  <c r="AL33" i="77"/>
  <c r="AK33" i="77" s="1"/>
  <c r="AH33" i="77"/>
  <c r="AC33" i="77" s="1"/>
  <c r="AE33" i="77"/>
  <c r="AD33" i="77"/>
  <c r="X33" i="77"/>
  <c r="U33" i="77"/>
  <c r="T33" i="77" s="1"/>
  <c r="Q33" i="77"/>
  <c r="N33" i="77"/>
  <c r="D33" i="77" s="1"/>
  <c r="C33" i="77" s="1"/>
  <c r="J33" i="77"/>
  <c r="G33" i="77"/>
  <c r="F33" i="77"/>
  <c r="E33" i="77"/>
  <c r="AV32" i="77"/>
  <c r="AS32" i="77"/>
  <c r="AO32" i="77"/>
  <c r="AL32" i="77"/>
  <c r="AB32" i="77" s="1"/>
  <c r="AH32" i="77"/>
  <c r="AE32" i="77"/>
  <c r="AD32" i="77"/>
  <c r="AC32" i="77"/>
  <c r="X32" i="77"/>
  <c r="U32" i="77"/>
  <c r="T32" i="77" s="1"/>
  <c r="Q32" i="77"/>
  <c r="N32" i="77"/>
  <c r="M32" i="77" s="1"/>
  <c r="J32" i="77"/>
  <c r="E32" i="77" s="1"/>
  <c r="G32" i="77"/>
  <c r="F32" i="77"/>
  <c r="BG31" i="77"/>
  <c r="AV31" i="77"/>
  <c r="AS31" i="77"/>
  <c r="AR31" i="77" s="1"/>
  <c r="AO31" i="77"/>
  <c r="AL31" i="77"/>
  <c r="AK31" i="77"/>
  <c r="AH31" i="77"/>
  <c r="AC31" i="77" s="1"/>
  <c r="AE31" i="77"/>
  <c r="AB31" i="77" s="1"/>
  <c r="AD31" i="77"/>
  <c r="X31" i="77"/>
  <c r="U31" i="77"/>
  <c r="T31" i="77" s="1"/>
  <c r="Q31" i="77"/>
  <c r="N31" i="77"/>
  <c r="J31" i="77"/>
  <c r="G31" i="77"/>
  <c r="F31" i="77"/>
  <c r="E31" i="77"/>
  <c r="BG30" i="77"/>
  <c r="AV30" i="77"/>
  <c r="AC30" i="77" s="1"/>
  <c r="BA30" i="77" s="1"/>
  <c r="AS30" i="77"/>
  <c r="AO30" i="77"/>
  <c r="AL30" i="77"/>
  <c r="AH30" i="77"/>
  <c r="AE30" i="77"/>
  <c r="AD30" i="77"/>
  <c r="X30" i="77"/>
  <c r="U30" i="77"/>
  <c r="T30" i="77" s="1"/>
  <c r="Q30" i="77"/>
  <c r="N30" i="77"/>
  <c r="M30" i="77"/>
  <c r="J30" i="77"/>
  <c r="E30" i="77" s="1"/>
  <c r="G30" i="77"/>
  <c r="D30" i="77" s="1"/>
  <c r="C30" i="77" s="1"/>
  <c r="F30" i="77"/>
  <c r="BG29" i="77"/>
  <c r="AV29" i="77"/>
  <c r="AS29" i="77"/>
  <c r="AR29" i="77" s="1"/>
  <c r="AO29" i="77"/>
  <c r="AL29" i="77"/>
  <c r="AK29" i="77"/>
  <c r="AH29" i="77"/>
  <c r="AC29" i="77" s="1"/>
  <c r="AE29" i="77"/>
  <c r="AB29" i="77" s="1"/>
  <c r="AA29" i="77" s="1"/>
  <c r="AD29" i="77"/>
  <c r="X29" i="77"/>
  <c r="U29" i="77"/>
  <c r="T29" i="77" s="1"/>
  <c r="Q29" i="77"/>
  <c r="N29" i="77"/>
  <c r="D29" i="77" s="1"/>
  <c r="J29" i="77"/>
  <c r="G29" i="77"/>
  <c r="F29" i="77"/>
  <c r="E29" i="77"/>
  <c r="BG28" i="77"/>
  <c r="AV28" i="77"/>
  <c r="AC28" i="77" s="1"/>
  <c r="BA28" i="77" s="1"/>
  <c r="AS28" i="77"/>
  <c r="AR28" i="77" s="1"/>
  <c r="AO28" i="77"/>
  <c r="AL28" i="77"/>
  <c r="AB28" i="77" s="1"/>
  <c r="AH28" i="77"/>
  <c r="AE28" i="77"/>
  <c r="AD28" i="77"/>
  <c r="X28" i="77"/>
  <c r="T28" i="77" s="1"/>
  <c r="U28" i="77"/>
  <c r="Q28" i="77"/>
  <c r="N28" i="77"/>
  <c r="M28" i="77" s="1"/>
  <c r="J28" i="77"/>
  <c r="E28" i="77" s="1"/>
  <c r="G28" i="77"/>
  <c r="F28" i="77"/>
  <c r="BG27" i="77"/>
  <c r="AV27" i="77"/>
  <c r="AR27" i="77" s="1"/>
  <c r="AS27" i="77"/>
  <c r="AO27" i="77"/>
  <c r="AL27" i="77"/>
  <c r="AK27" i="77" s="1"/>
  <c r="AH27" i="77"/>
  <c r="AC27" i="77" s="1"/>
  <c r="AE27" i="77"/>
  <c r="AD27" i="77"/>
  <c r="X27" i="77"/>
  <c r="U27" i="77"/>
  <c r="T27" i="77" s="1"/>
  <c r="Q27" i="77"/>
  <c r="N27" i="77"/>
  <c r="D27" i="77" s="1"/>
  <c r="C27" i="77" s="1"/>
  <c r="J27" i="77"/>
  <c r="G27" i="77"/>
  <c r="F27" i="77"/>
  <c r="E27" i="77"/>
  <c r="BG26" i="77"/>
  <c r="AV26" i="77"/>
  <c r="AC26" i="77" s="1"/>
  <c r="BA26" i="77" s="1"/>
  <c r="AS26" i="77"/>
  <c r="AO26" i="77"/>
  <c r="AL26" i="77"/>
  <c r="AB26" i="77" s="1"/>
  <c r="AH26" i="77"/>
  <c r="AE26" i="77"/>
  <c r="AD26" i="77"/>
  <c r="X26" i="77"/>
  <c r="U26" i="77"/>
  <c r="T26" i="77" s="1"/>
  <c r="Q26" i="77"/>
  <c r="N26" i="77"/>
  <c r="M26" i="77" s="1"/>
  <c r="J26" i="77"/>
  <c r="E26" i="77" s="1"/>
  <c r="G26" i="77"/>
  <c r="F26" i="77"/>
  <c r="BG25" i="77"/>
  <c r="AV25" i="77"/>
  <c r="AS25" i="77"/>
  <c r="AR25" i="77" s="1"/>
  <c r="AO25" i="77"/>
  <c r="AL25" i="77"/>
  <c r="AK25" i="77"/>
  <c r="AH25" i="77"/>
  <c r="AC25" i="77" s="1"/>
  <c r="AE25" i="77"/>
  <c r="AB25" i="77" s="1"/>
  <c r="AA25" i="77" s="1"/>
  <c r="AD25" i="77"/>
  <c r="X25" i="77"/>
  <c r="E25" i="77" s="1"/>
  <c r="U25" i="77"/>
  <c r="Q25" i="77"/>
  <c r="N25" i="77"/>
  <c r="J25" i="77"/>
  <c r="G25" i="77"/>
  <c r="F25" i="77"/>
  <c r="BG24" i="77"/>
  <c r="AV24" i="77"/>
  <c r="AS24" i="77"/>
  <c r="AO24" i="77"/>
  <c r="AL24" i="77"/>
  <c r="AB24" i="77" s="1"/>
  <c r="AH24" i="77"/>
  <c r="AE24" i="77"/>
  <c r="AD24" i="77"/>
  <c r="AC24" i="77"/>
  <c r="BA24" i="77" s="1"/>
  <c r="X24" i="77"/>
  <c r="T24" i="77" s="1"/>
  <c r="U24" i="77"/>
  <c r="Q24" i="77"/>
  <c r="N24" i="77"/>
  <c r="M24" i="77" s="1"/>
  <c r="J24" i="77"/>
  <c r="E24" i="77" s="1"/>
  <c r="G24" i="77"/>
  <c r="F24" i="77"/>
  <c r="BJ23" i="77"/>
  <c r="AV23" i="77"/>
  <c r="AS23" i="77"/>
  <c r="AR23" i="77"/>
  <c r="BH23" i="77" s="1"/>
  <c r="AO23" i="77"/>
  <c r="BG23" i="77" s="1"/>
  <c r="AL23" i="77"/>
  <c r="AH23" i="77"/>
  <c r="AD23" i="77" s="1"/>
  <c r="AE23" i="77"/>
  <c r="AB23" i="77"/>
  <c r="X23" i="77"/>
  <c r="U23" i="77"/>
  <c r="T23" i="77"/>
  <c r="Q23" i="77"/>
  <c r="N23" i="77"/>
  <c r="M23" i="77"/>
  <c r="J23" i="77"/>
  <c r="E23" i="77" s="1"/>
  <c r="G23" i="77"/>
  <c r="BD22" i="77"/>
  <c r="AV22" i="77"/>
  <c r="AS22" i="77"/>
  <c r="AR22" i="77" s="1"/>
  <c r="AO22" i="77"/>
  <c r="BG22" i="77" s="1"/>
  <c r="AL22" i="77"/>
  <c r="AK22" i="77" s="1"/>
  <c r="AH22" i="77"/>
  <c r="AC22" i="77" s="1"/>
  <c r="AE22" i="77"/>
  <c r="AD22" i="77"/>
  <c r="X22" i="77"/>
  <c r="E22" i="77" s="1"/>
  <c r="U22" i="77"/>
  <c r="Q22" i="77"/>
  <c r="N22" i="77"/>
  <c r="D22" i="77" s="1"/>
  <c r="J22" i="77"/>
  <c r="G22" i="77"/>
  <c r="F22" i="77"/>
  <c r="BB22" i="77" s="1"/>
  <c r="AV21" i="77"/>
  <c r="AS21" i="77"/>
  <c r="AR21" i="77" s="1"/>
  <c r="AO21" i="77"/>
  <c r="AL21" i="77"/>
  <c r="AK21" i="77" s="1"/>
  <c r="AH21" i="77"/>
  <c r="AC21" i="77" s="1"/>
  <c r="AE21" i="77"/>
  <c r="AD21" i="77"/>
  <c r="X21" i="77"/>
  <c r="E21" i="77" s="1"/>
  <c r="U21" i="77"/>
  <c r="Q21" i="77"/>
  <c r="N21" i="77"/>
  <c r="D21" i="77" s="1"/>
  <c r="J21" i="77"/>
  <c r="G21" i="77"/>
  <c r="F21" i="77"/>
  <c r="BA20" i="77"/>
  <c r="AV20" i="77"/>
  <c r="AS20" i="77"/>
  <c r="AR20" i="77"/>
  <c r="AO20" i="77"/>
  <c r="BG20" i="77" s="1"/>
  <c r="AL20" i="77"/>
  <c r="AK20" i="77" s="1"/>
  <c r="BE20" i="77" s="1"/>
  <c r="AH20" i="77"/>
  <c r="AC20" i="77" s="1"/>
  <c r="AE20" i="77"/>
  <c r="AE12" i="77" s="1"/>
  <c r="X20" i="77"/>
  <c r="BJ20" i="77" s="1"/>
  <c r="U20" i="77"/>
  <c r="T20" i="77"/>
  <c r="Q20" i="77"/>
  <c r="N20" i="77"/>
  <c r="M20" i="77" s="1"/>
  <c r="J20" i="77"/>
  <c r="E20" i="77" s="1"/>
  <c r="G20" i="77"/>
  <c r="F20" i="77" s="1"/>
  <c r="D20" i="77"/>
  <c r="C20" i="77" s="1"/>
  <c r="AV19" i="77"/>
  <c r="AS19" i="77"/>
  <c r="AR19" i="77" s="1"/>
  <c r="AO19" i="77"/>
  <c r="BG19" i="77" s="1"/>
  <c r="AL19" i="77"/>
  <c r="AK19" i="77" s="1"/>
  <c r="AH19" i="77"/>
  <c r="AE19" i="77"/>
  <c r="X19" i="77"/>
  <c r="U19" i="77"/>
  <c r="T19" i="77"/>
  <c r="Q19" i="77"/>
  <c r="N19" i="77"/>
  <c r="M19" i="77" s="1"/>
  <c r="J19" i="77"/>
  <c r="E19" i="77" s="1"/>
  <c r="G19" i="77"/>
  <c r="F19" i="77" s="1"/>
  <c r="D19" i="77"/>
  <c r="C19" i="77"/>
  <c r="AV18" i="77"/>
  <c r="AS18" i="77"/>
  <c r="AR18" i="77"/>
  <c r="AO18" i="77"/>
  <c r="AL18" i="77"/>
  <c r="AH18" i="77"/>
  <c r="AC18" i="77" s="1"/>
  <c r="AE18" i="77"/>
  <c r="AD18" i="77" s="1"/>
  <c r="AB18" i="77"/>
  <c r="AA18" i="77" s="1"/>
  <c r="X18" i="77"/>
  <c r="U18" i="77"/>
  <c r="T18" i="77" s="1"/>
  <c r="Q18" i="77"/>
  <c r="N18" i="77"/>
  <c r="M18" i="77" s="1"/>
  <c r="J18" i="77"/>
  <c r="E18" i="77" s="1"/>
  <c r="G18" i="77"/>
  <c r="BG17" i="77"/>
  <c r="AV17" i="77"/>
  <c r="AS17" i="77"/>
  <c r="AR17" i="77" s="1"/>
  <c r="AO17" i="77"/>
  <c r="AL17" i="77"/>
  <c r="AK17" i="77"/>
  <c r="BE17" i="77" s="1"/>
  <c r="AH17" i="77"/>
  <c r="AE17" i="77"/>
  <c r="AD17" i="77" s="1"/>
  <c r="AC17" i="77"/>
  <c r="BA17" i="77" s="1"/>
  <c r="X17" i="77"/>
  <c r="U17" i="77"/>
  <c r="T17" i="77" s="1"/>
  <c r="Q17" i="77"/>
  <c r="N17" i="77"/>
  <c r="M17" i="77"/>
  <c r="J17" i="77"/>
  <c r="G17" i="77"/>
  <c r="D17" i="77" s="1"/>
  <c r="C17" i="77" s="1"/>
  <c r="F17" i="77"/>
  <c r="E17" i="77"/>
  <c r="AV16" i="77"/>
  <c r="AS16" i="77"/>
  <c r="AR16" i="77" s="1"/>
  <c r="AO16" i="77"/>
  <c r="BG16" i="77" s="1"/>
  <c r="AL16" i="77"/>
  <c r="AK16" i="77"/>
  <c r="AH16" i="77"/>
  <c r="AE16" i="77"/>
  <c r="AB16" i="77" s="1"/>
  <c r="AA16" i="77" s="1"/>
  <c r="AD16" i="77"/>
  <c r="AC16" i="77"/>
  <c r="BA16" i="77" s="1"/>
  <c r="X16" i="77"/>
  <c r="U16" i="77"/>
  <c r="T16" i="77" s="1"/>
  <c r="Q16" i="77"/>
  <c r="N16" i="77"/>
  <c r="M16" i="77"/>
  <c r="J16" i="77"/>
  <c r="G16" i="77"/>
  <c r="F16" i="77" s="1"/>
  <c r="E16" i="77"/>
  <c r="AV15" i="77"/>
  <c r="AS15" i="77"/>
  <c r="AO15" i="77"/>
  <c r="AL15" i="77"/>
  <c r="AK15" i="77"/>
  <c r="AH15" i="77"/>
  <c r="AE15" i="77"/>
  <c r="AD15" i="77"/>
  <c r="AC15" i="77"/>
  <c r="X15" i="77"/>
  <c r="U15" i="77"/>
  <c r="T15" i="77" s="1"/>
  <c r="Q15" i="77"/>
  <c r="N15" i="77"/>
  <c r="M15" i="77" s="1"/>
  <c r="J15" i="77"/>
  <c r="G15" i="77"/>
  <c r="F15" i="77" s="1"/>
  <c r="E15" i="77"/>
  <c r="BG14" i="77"/>
  <c r="AV14" i="77"/>
  <c r="AS14" i="77"/>
  <c r="AO14" i="77"/>
  <c r="AL14" i="77"/>
  <c r="AK14" i="77" s="1"/>
  <c r="AH14" i="77"/>
  <c r="AC14" i="77" s="1"/>
  <c r="AE14" i="77"/>
  <c r="AB14" i="77" s="1"/>
  <c r="AD14" i="77"/>
  <c r="X14" i="77"/>
  <c r="X12" i="77" s="1"/>
  <c r="U14" i="77"/>
  <c r="T14" i="77"/>
  <c r="Q14" i="77"/>
  <c r="N14" i="77"/>
  <c r="M14" i="77" s="1"/>
  <c r="J14" i="77"/>
  <c r="G14" i="77"/>
  <c r="F14" i="77"/>
  <c r="BG13" i="77"/>
  <c r="AV13" i="77"/>
  <c r="AV12" i="77" s="1"/>
  <c r="AS13" i="77"/>
  <c r="AR13" i="77"/>
  <c r="AO13" i="77"/>
  <c r="AO12" i="77" s="1"/>
  <c r="AL13" i="77"/>
  <c r="AH13" i="77"/>
  <c r="BD13" i="77" s="1"/>
  <c r="AE13" i="77"/>
  <c r="AD13" i="77"/>
  <c r="AB13" i="77"/>
  <c r="X13" i="77"/>
  <c r="U13" i="77"/>
  <c r="T13" i="77"/>
  <c r="Q13" i="77"/>
  <c r="Q12" i="77" s="1"/>
  <c r="N13" i="77"/>
  <c r="N12" i="77" s="1"/>
  <c r="N11" i="77" s="1"/>
  <c r="J13" i="77"/>
  <c r="J12" i="77" s="1"/>
  <c r="J11" i="77" s="1"/>
  <c r="G13" i="77"/>
  <c r="F13" i="77" s="1"/>
  <c r="AX12" i="77"/>
  <c r="AX11" i="77" s="1"/>
  <c r="AW12" i="77"/>
  <c r="AU12" i="77"/>
  <c r="AT12" i="77"/>
  <c r="AS12" i="77"/>
  <c r="AS11" i="77" s="1"/>
  <c r="AQ12" i="77"/>
  <c r="AQ11" i="77" s="1"/>
  <c r="AP12" i="77"/>
  <c r="AP11" i="77" s="1"/>
  <c r="AN12" i="77"/>
  <c r="AM12" i="77"/>
  <c r="AJ12" i="77"/>
  <c r="AI12" i="77"/>
  <c r="AI11" i="77" s="1"/>
  <c r="AG12" i="77"/>
  <c r="AF12" i="77"/>
  <c r="Z12" i="77"/>
  <c r="Z11" i="77" s="1"/>
  <c r="Y12" i="77"/>
  <c r="W12" i="77"/>
  <c r="V12" i="77"/>
  <c r="S12" i="77"/>
  <c r="S11" i="77" s="1"/>
  <c r="R12" i="77"/>
  <c r="R11" i="77" s="1"/>
  <c r="P12" i="77"/>
  <c r="O12" i="77"/>
  <c r="L12" i="77"/>
  <c r="K12" i="77"/>
  <c r="K11" i="77" s="1"/>
  <c r="I12" i="77"/>
  <c r="H12" i="77"/>
  <c r="G12" i="77"/>
  <c r="AW11" i="77"/>
  <c r="AU11" i="77"/>
  <c r="AN11" i="77"/>
  <c r="AM11" i="77"/>
  <c r="AJ11" i="77"/>
  <c r="AG11" i="77"/>
  <c r="AF11" i="77"/>
  <c r="Y11" i="77"/>
  <c r="W11" i="77"/>
  <c r="V11" i="77"/>
  <c r="P11" i="77"/>
  <c r="O11" i="77"/>
  <c r="L11" i="77"/>
  <c r="I11" i="77"/>
  <c r="H11" i="77"/>
  <c r="G11" i="77"/>
  <c r="BE14" i="77" l="1"/>
  <c r="C47" i="77"/>
  <c r="BJ12" i="77"/>
  <c r="AV11" i="77"/>
  <c r="BG12" i="77"/>
  <c r="AO11" i="77"/>
  <c r="BB13" i="77"/>
  <c r="BE29" i="77"/>
  <c r="BC12" i="77"/>
  <c r="BE25" i="77"/>
  <c r="BE27" i="77"/>
  <c r="AA14" i="77"/>
  <c r="BA40" i="77"/>
  <c r="AY29" i="77"/>
  <c r="AA32" i="77"/>
  <c r="AY32" i="77" s="1"/>
  <c r="AZ32" i="77"/>
  <c r="BF43" i="77"/>
  <c r="AB43" i="77"/>
  <c r="T45" i="77"/>
  <c r="D45" i="77"/>
  <c r="C45" i="77" s="1"/>
  <c r="AC47" i="77"/>
  <c r="BD47" i="77"/>
  <c r="M13" i="77"/>
  <c r="AC13" i="77"/>
  <c r="AA13" i="77" s="1"/>
  <c r="BE16" i="77"/>
  <c r="F18" i="77"/>
  <c r="F12" i="77" s="1"/>
  <c r="F11" i="77" s="1"/>
  <c r="D18" i="77"/>
  <c r="C18" i="77" s="1"/>
  <c r="AY18" i="77" s="1"/>
  <c r="AD19" i="77"/>
  <c r="BB19" i="77" s="1"/>
  <c r="AB19" i="77"/>
  <c r="BC19" i="77"/>
  <c r="T21" i="77"/>
  <c r="T12" i="77" s="1"/>
  <c r="T11" i="77" s="1"/>
  <c r="T22" i="77"/>
  <c r="AK23" i="77"/>
  <c r="BE23" i="77" s="1"/>
  <c r="D24" i="77"/>
  <c r="C24" i="77" s="1"/>
  <c r="AR26" i="77"/>
  <c r="BA29" i="77"/>
  <c r="BA35" i="77"/>
  <c r="AD39" i="77"/>
  <c r="AB39" i="77"/>
  <c r="AE38" i="77"/>
  <c r="AE11" i="77" s="1"/>
  <c r="BC11" i="77" s="1"/>
  <c r="T40" i="77"/>
  <c r="AK41" i="77"/>
  <c r="D14" i="77"/>
  <c r="AR32" i="77"/>
  <c r="BH32" i="77" s="1"/>
  <c r="BI32" i="77"/>
  <c r="C41" i="77"/>
  <c r="AL12" i="77"/>
  <c r="AL11" i="77" s="1"/>
  <c r="BF11" i="77" s="1"/>
  <c r="E14" i="77"/>
  <c r="BA14" i="77" s="1"/>
  <c r="AR15" i="77"/>
  <c r="BE19" i="77"/>
  <c r="BA25" i="77"/>
  <c r="C29" i="77"/>
  <c r="AA31" i="77"/>
  <c r="C35" i="77"/>
  <c r="AY35" i="77" s="1"/>
  <c r="AA37" i="77"/>
  <c r="BE39" i="77"/>
  <c r="C44" i="77"/>
  <c r="BF44" i="77"/>
  <c r="AB44" i="77"/>
  <c r="U12" i="77"/>
  <c r="U11" i="77" s="1"/>
  <c r="BI11" i="77" s="1"/>
  <c r="AA28" i="77"/>
  <c r="AC39" i="77"/>
  <c r="AH38" i="77"/>
  <c r="BD38" i="77" s="1"/>
  <c r="BD39" i="77"/>
  <c r="D13" i="77"/>
  <c r="BG18" i="77"/>
  <c r="AK18" i="77"/>
  <c r="BE18" i="77" s="1"/>
  <c r="AB21" i="77"/>
  <c r="AA21" i="77" s="1"/>
  <c r="AB22" i="77"/>
  <c r="AA22" i="77" s="1"/>
  <c r="AY22" i="77" s="1"/>
  <c r="AA24" i="77"/>
  <c r="AY24" i="77" s="1"/>
  <c r="D26" i="77"/>
  <c r="C26" i="77" s="1"/>
  <c r="BA31" i="77"/>
  <c r="AZ40" i="77"/>
  <c r="AA40" i="77"/>
  <c r="AC19" i="77"/>
  <c r="BA19" i="77" s="1"/>
  <c r="BD19" i="77"/>
  <c r="E13" i="77"/>
  <c r="E12" i="77" s="1"/>
  <c r="AK13" i="77"/>
  <c r="BH17" i="77"/>
  <c r="BA22" i="77"/>
  <c r="F23" i="77"/>
  <c r="D23" i="77"/>
  <c r="C23" i="77" s="1"/>
  <c r="D25" i="77"/>
  <c r="C25" i="77" s="1"/>
  <c r="AY25" i="77" s="1"/>
  <c r="AB27" i="77"/>
  <c r="AA27" i="77" s="1"/>
  <c r="AY27" i="77" s="1"/>
  <c r="AB30" i="77"/>
  <c r="AA30" i="77" s="1"/>
  <c r="AY30" i="77" s="1"/>
  <c r="D32" i="77"/>
  <c r="C32" i="77" s="1"/>
  <c r="AB33" i="77"/>
  <c r="AA33" i="77" s="1"/>
  <c r="AY33" i="77" s="1"/>
  <c r="AB36" i="77"/>
  <c r="AA36" i="77" s="1"/>
  <c r="AY36" i="77" s="1"/>
  <c r="BG39" i="77"/>
  <c r="Q38" i="77"/>
  <c r="Q11" i="77" s="1"/>
  <c r="D42" i="77"/>
  <c r="C42" i="77" s="1"/>
  <c r="BF42" i="77"/>
  <c r="AB42" i="77"/>
  <c r="BF45" i="77"/>
  <c r="AB45" i="77"/>
  <c r="BA18" i="77"/>
  <c r="AD20" i="77"/>
  <c r="AB20" i="77"/>
  <c r="AA20" i="77" s="1"/>
  <c r="AY20" i="77" s="1"/>
  <c r="X38" i="77"/>
  <c r="BJ38" i="77" s="1"/>
  <c r="T46" i="77"/>
  <c r="D46" i="77"/>
  <c r="C46" i="77" s="1"/>
  <c r="AR14" i="77"/>
  <c r="AR12" i="77" s="1"/>
  <c r="AB15" i="77"/>
  <c r="AA15" i="77" s="1"/>
  <c r="BJ17" i="77"/>
  <c r="BH20" i="77"/>
  <c r="AR24" i="77"/>
  <c r="BA27" i="77"/>
  <c r="D31" i="77"/>
  <c r="C31" i="77" s="1"/>
  <c r="BA33" i="77"/>
  <c r="D37" i="77"/>
  <c r="C37" i="77" s="1"/>
  <c r="T38" i="77"/>
  <c r="AK40" i="77"/>
  <c r="AA34" i="77"/>
  <c r="BF41" i="77"/>
  <c r="AB41" i="77"/>
  <c r="AH12" i="77"/>
  <c r="AY16" i="77"/>
  <c r="C21" i="77"/>
  <c r="C22" i="77"/>
  <c r="T25" i="77"/>
  <c r="AA26" i="77"/>
  <c r="D28" i="77"/>
  <c r="C28" i="77" s="1"/>
  <c r="AR30" i="77"/>
  <c r="D34" i="77"/>
  <c r="C34" i="77" s="1"/>
  <c r="AR36" i="77"/>
  <c r="C40" i="77"/>
  <c r="C38" i="77" s="1"/>
  <c r="T42" i="77"/>
  <c r="AK43" i="77"/>
  <c r="BF46" i="77"/>
  <c r="AB46" i="77"/>
  <c r="AD47" i="77"/>
  <c r="BB47" i="77" s="1"/>
  <c r="AB47" i="77"/>
  <c r="AC23" i="77"/>
  <c r="BD40" i="77"/>
  <c r="BD41" i="77"/>
  <c r="BD42" i="77"/>
  <c r="BD43" i="77"/>
  <c r="BD44" i="77"/>
  <c r="BD45" i="77"/>
  <c r="BD46" i="77"/>
  <c r="E47" i="77"/>
  <c r="E38" i="77" s="1"/>
  <c r="D15" i="77"/>
  <c r="C15" i="77" s="1"/>
  <c r="D16" i="77"/>
  <c r="C16" i="77" s="1"/>
  <c r="AB17" i="77"/>
  <c r="AA17" i="77" s="1"/>
  <c r="AY17" i="77" s="1"/>
  <c r="AR46" i="77"/>
  <c r="M21" i="77"/>
  <c r="M22" i="77"/>
  <c r="BE22" i="77" s="1"/>
  <c r="AK24" i="77"/>
  <c r="BE24" i="77" s="1"/>
  <c r="M25" i="77"/>
  <c r="AK26" i="77"/>
  <c r="BE26" i="77" s="1"/>
  <c r="M27" i="77"/>
  <c r="AK28" i="77"/>
  <c r="BE28" i="77" s="1"/>
  <c r="M29" i="77"/>
  <c r="AK30" i="77"/>
  <c r="BE30" i="77" s="1"/>
  <c r="M31" i="77"/>
  <c r="BE31" i="77" s="1"/>
  <c r="AK32" i="77"/>
  <c r="M33" i="77"/>
  <c r="BE33" i="77" s="1"/>
  <c r="AK34" i="77"/>
  <c r="BE34" i="77" s="1"/>
  <c r="M35" i="77"/>
  <c r="BE35" i="77" s="1"/>
  <c r="AK36" i="77"/>
  <c r="BE36" i="77" s="1"/>
  <c r="M37" i="77"/>
  <c r="M40" i="77"/>
  <c r="M41" i="77"/>
  <c r="M42" i="77"/>
  <c r="BE42" i="77" s="1"/>
  <c r="M43" i="77"/>
  <c r="M44" i="77"/>
  <c r="BE44" i="77" s="1"/>
  <c r="AC45" i="77"/>
  <c r="BA45" i="77" s="1"/>
  <c r="AC46" i="77"/>
  <c r="BA46" i="77" s="1"/>
  <c r="BH12" i="77" l="1"/>
  <c r="AZ45" i="77"/>
  <c r="AA45" i="77"/>
  <c r="AY45" i="77" s="1"/>
  <c r="C14" i="77"/>
  <c r="AY14" i="77"/>
  <c r="BA23" i="77"/>
  <c r="AA23" i="77"/>
  <c r="AY23" i="77" s="1"/>
  <c r="BE13" i="77"/>
  <c r="AK12" i="77"/>
  <c r="BE41" i="77"/>
  <c r="BA47" i="77"/>
  <c r="X11" i="77"/>
  <c r="AZ42" i="77"/>
  <c r="AA42" i="77"/>
  <c r="AY42" i="77" s="1"/>
  <c r="AY28" i="77"/>
  <c r="AD12" i="77"/>
  <c r="AB38" i="77"/>
  <c r="AA39" i="77"/>
  <c r="AC12" i="77"/>
  <c r="BA13" i="77"/>
  <c r="AZ43" i="77"/>
  <c r="AA43" i="77"/>
  <c r="AY43" i="77" s="1"/>
  <c r="BG11" i="77"/>
  <c r="AA47" i="77"/>
  <c r="AY47" i="77" s="1"/>
  <c r="AZ47" i="77"/>
  <c r="E11" i="77"/>
  <c r="AZ46" i="77"/>
  <c r="AA46" i="77"/>
  <c r="AY46" i="77" s="1"/>
  <c r="BH46" i="77"/>
  <c r="AY26" i="77"/>
  <c r="AY34" i="77"/>
  <c r="AY31" i="77"/>
  <c r="BB39" i="77"/>
  <c r="AD38" i="77"/>
  <c r="BB38" i="77" s="1"/>
  <c r="M12" i="77"/>
  <c r="M11" i="77" s="1"/>
  <c r="AZ41" i="77"/>
  <c r="AA41" i="77"/>
  <c r="AY41" i="77" s="1"/>
  <c r="BA39" i="77"/>
  <c r="AC38" i="77"/>
  <c r="BA38" i="77" s="1"/>
  <c r="M38" i="77"/>
  <c r="BE43" i="77"/>
  <c r="BE40" i="77"/>
  <c r="AK38" i="77"/>
  <c r="BE38" i="77" s="1"/>
  <c r="AY40" i="77"/>
  <c r="D38" i="77"/>
  <c r="BI12" i="77"/>
  <c r="BG38" i="77"/>
  <c r="BD12" i="77"/>
  <c r="AH11" i="77"/>
  <c r="BD11" i="77" s="1"/>
  <c r="AR38" i="77"/>
  <c r="BH38" i="77" s="1"/>
  <c r="C13" i="77"/>
  <c r="C12" i="77" s="1"/>
  <c r="C11" i="77" s="1"/>
  <c r="D12" i="77"/>
  <c r="AZ44" i="77"/>
  <c r="AA44" i="77"/>
  <c r="AY44" i="77" s="1"/>
  <c r="AA19" i="77"/>
  <c r="AY19" i="77" s="1"/>
  <c r="AZ19" i="77"/>
  <c r="AB12" i="77"/>
  <c r="BJ11" i="77"/>
  <c r="AA12" i="77" l="1"/>
  <c r="D11" i="77"/>
  <c r="AA38" i="77"/>
  <c r="AY38" i="77" s="1"/>
  <c r="AY39" i="77"/>
  <c r="AB11" i="77"/>
  <c r="AZ12" i="77"/>
  <c r="AZ38" i="77"/>
  <c r="BE12" i="77"/>
  <c r="AK11" i="77"/>
  <c r="BE11" i="77" s="1"/>
  <c r="AR11" i="77"/>
  <c r="BH11" i="77" s="1"/>
  <c r="AC11" i="77"/>
  <c r="BA11" i="77" s="1"/>
  <c r="BA12" i="77"/>
  <c r="AD11" i="77"/>
  <c r="BB11" i="77" s="1"/>
  <c r="BB12" i="77"/>
  <c r="AY13" i="77"/>
  <c r="AA11" i="77" l="1"/>
  <c r="AY11" i="77" s="1"/>
  <c r="AY12" i="77"/>
  <c r="AZ11" i="77"/>
</calcChain>
</file>

<file path=xl/comments1.xml><?xml version="1.0" encoding="utf-8"?>
<comments xmlns="http://schemas.openxmlformats.org/spreadsheetml/2006/main">
  <authors>
    <author>Ngô Thị Hồng Hạnh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Ngô Thị Hồng Hạnh:</t>
        </r>
        <r>
          <rPr>
            <sz val="9"/>
            <color indexed="81"/>
            <rFont val="Tahoma"/>
            <family val="2"/>
          </rPr>
          <t xml:space="preserve">
QD 1803 UBND</t>
        </r>
      </text>
    </comment>
  </commentList>
</comments>
</file>

<file path=xl/sharedStrings.xml><?xml version="1.0" encoding="utf-8"?>
<sst xmlns="http://schemas.openxmlformats.org/spreadsheetml/2006/main" count="153" uniqueCount="69">
  <si>
    <t>STT</t>
  </si>
  <si>
    <t>A</t>
  </si>
  <si>
    <t>B</t>
  </si>
  <si>
    <t>Đơn vị: Triệu đồng</t>
  </si>
  <si>
    <t>II</t>
  </si>
  <si>
    <t>I</t>
  </si>
  <si>
    <t>Chi thường xuyên</t>
  </si>
  <si>
    <t>Tổng số</t>
  </si>
  <si>
    <t>TỔNG SỐ</t>
  </si>
  <si>
    <t>Vốn trong nước</t>
  </si>
  <si>
    <t>Trong đó</t>
  </si>
  <si>
    <t>Chi đầu tư phát triển</t>
  </si>
  <si>
    <t>So sánh (%)</t>
  </si>
  <si>
    <t>Dự toán</t>
  </si>
  <si>
    <t>Vốn ngoài nước</t>
  </si>
  <si>
    <t>Quyết toán</t>
  </si>
  <si>
    <t>Gồm</t>
  </si>
  <si>
    <t>Sở Giáo dục và Đào tạo</t>
  </si>
  <si>
    <t>Sở Lao động Thương binh và Xã hội</t>
  </si>
  <si>
    <t>Sở Thông tin và Truyền thông</t>
  </si>
  <si>
    <t>Sở Y tế</t>
  </si>
  <si>
    <t>Sở Tài nguyên và Môi trường</t>
  </si>
  <si>
    <t>Ngân sách cấp tỉnh</t>
  </si>
  <si>
    <t>Ngân sách huyện</t>
  </si>
  <si>
    <t>Chương trình mục tiêu quốc gia Giảm nghèo bền vững</t>
  </si>
  <si>
    <t>Chương trình mục tiêu quốc gia Xây dựng nông thôn mới</t>
  </si>
  <si>
    <t>Sở Nông nghiệp và Phát triển nông thôn</t>
  </si>
  <si>
    <t>Sở Công thương</t>
  </si>
  <si>
    <t>Sở Văn hóa, Thể thao và Du lịch</t>
  </si>
  <si>
    <t>Sở Nội vụ</t>
  </si>
  <si>
    <t>Hội Liên hiệp Phụ nữ tỉnh</t>
  </si>
  <si>
    <t>CTMTQG Giảm nghèo bền vững</t>
  </si>
  <si>
    <t>CTMTQG Xây dựng nông thôn mới</t>
  </si>
  <si>
    <t>Đầu tư phát triển</t>
  </si>
  <si>
    <t>Kinh phí sự nghiệp</t>
  </si>
  <si>
    <t>Chia ra</t>
  </si>
  <si>
    <t xml:space="preserve">Đài Phát thanh và Truyền hình </t>
  </si>
  <si>
    <t xml:space="preserve">Liên minh Hợp tác xã 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</si>
  <si>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</si>
  <si>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</si>
  <si>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</si>
  <si>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</si>
  <si>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</si>
  <si>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</si>
  <si>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</si>
  <si>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UBND TỈNH TÂY NINH</t>
  </si>
  <si>
    <t>Biểu số 68/CK-NSNN</t>
  </si>
  <si>
    <t>(Quyết toán đã được Hội đồng nhân dân phê chuẩn)</t>
  </si>
  <si>
    <t>Nội dung (1)</t>
  </si>
  <si>
    <t>Sở Tư pháp</t>
  </si>
  <si>
    <t>Văn phòng Tỉnh ủy</t>
  </si>
  <si>
    <t>Thị xã Hòa Thành</t>
  </si>
  <si>
    <t>Thị xã Trảng Bàng</t>
  </si>
  <si>
    <t>Ủy ban Mặt trận Tổ quốc tỉnh Tây Ninh</t>
  </si>
  <si>
    <t>Hội Nông dân tỉnh</t>
  </si>
  <si>
    <t>Liên hiệp các hội Khoa học và Kỹ thuật</t>
  </si>
  <si>
    <t>Công an tỉnh</t>
  </si>
  <si>
    <t>Bộ Chỉ huy quân sự tỉnh</t>
  </si>
  <si>
    <t>Ghi chú:</t>
  </si>
  <si>
    <t xml:space="preserve">Sở Giao thông Vận tải </t>
  </si>
  <si>
    <t xml:space="preserve">Hội Văn học Nghệ thuật </t>
  </si>
  <si>
    <t>Chương trình mục tiêu quốc gia Phát triển kinh tế - xã hội vùng đồng bào dân tộc thiểu số và miền núi</t>
  </si>
  <si>
    <t>CTMTQG Phát triển kinh tế - xã hội vùng đồng bào dân tộc thiểu số và miền núi</t>
  </si>
  <si>
    <t>Tỉnh đoàn Tây Ninh</t>
  </si>
  <si>
    <t>Ban QLDA và ĐTXD tỉnh</t>
  </si>
  <si>
    <t>Cục Thống kê</t>
  </si>
  <si>
    <t>DT TW: Theo QĐ 653/QĐ-TTh ngày 28/5/2022 của TTg</t>
  </si>
  <si>
    <t>DT tỉnh giao chi tiết: QĐ 1813/QĐ-UBND ngày 26/8/2022 (vốn SN), QĐ 1803/QĐ-UBND ngày 25/8/2022 (Vốn ĐT), QĐ 1618/QĐ-UBND ngày 03/8/2022 (vốn ĐT)</t>
  </si>
  <si>
    <t>QUYẾT TOÁN CHI CHƯƠNG TRÌNH MỤC TIÊU QUỐC GIA NGÂN SÁCH CẤP TỈNH VÀ NGÂN SÁCH HUYỆN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</si>
</sst>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9" formatCode="_(* #,##0_);_(* \(#,##0\);_(* &quot;-&quot;??_);_(@_)"/>
  </numFmts>
  <fonts count="26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i/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b/>
      <sz val="12"/>
      <color theme="1"/>
      <name val="Times New Roman"/>
      <family val="1"/>
    </font>
    <font>
      <sz val="10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VNI-Times"/>
    </font>
    <font>
      <b/>
      <u/>
      <sz val="12"/>
      <name val="Times New Roman"/>
      <family val="1"/>
    </font>
    <font>
      <sz val="12"/>
      <name val="VNI-Times"/>
    </font>
    <font>
      <b/>
      <i/>
      <sz val="9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/>
    <xf numFmtId="0" fontId="14" fillId="0" borderId="0"/>
    <xf numFmtId="9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/>
    <xf numFmtId="0" fontId="20" fillId="0" borderId="12" applyNumberFormat="0" applyFont="0" applyAlignment="0"/>
    <xf numFmtId="0" fontId="22" fillId="0" borderId="12" applyNumberFormat="0" applyFont="0" applyAlignment="0"/>
    <xf numFmtId="0" fontId="14" fillId="0" borderId="0"/>
    <xf numFmtId="43" fontId="14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0" fillId="0" borderId="0" xfId="11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0" xfId="0" applyNumberFormat="1" applyFont="1" applyFill="1"/>
    <xf numFmtId="0" fontId="1" fillId="0" borderId="0" xfId="0" applyFont="1" applyFill="1"/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3" fontId="2" fillId="0" borderId="0" xfId="13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167" fontId="21" fillId="0" borderId="10" xfId="0" applyNumberFormat="1" applyFont="1" applyFill="1" applyBorder="1" applyAlignment="1">
      <alignment vertical="center" wrapText="1"/>
    </xf>
    <xf numFmtId="0" fontId="25" fillId="0" borderId="0" xfId="0" applyFont="1" applyFill="1"/>
    <xf numFmtId="167" fontId="1" fillId="0" borderId="3" xfId="0" applyNumberFormat="1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quotePrefix="1" applyFont="1" applyFill="1"/>
    <xf numFmtId="169" fontId="2" fillId="0" borderId="0" xfId="13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16" fillId="0" borderId="0" xfId="11" applyNumberFormat="1" applyFont="1" applyFill="1" applyAlignment="1">
      <alignment horizontal="center" vertical="center" wrapText="1"/>
    </xf>
    <xf numFmtId="3" fontId="17" fillId="0" borderId="0" xfId="11" applyNumberFormat="1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20">
    <cellStyle name="Comma" xfId="13" builtinId="3"/>
    <cellStyle name="Comma [0] 2" xfId="1"/>
    <cellStyle name="Comma 10 2" xfId="3"/>
    <cellStyle name="Comma 2" xfId="8"/>
    <cellStyle name="Comma 2 2 2 10" xfId="2"/>
    <cellStyle name="Comma 43" xfId="18"/>
    <cellStyle name="Currency 2" xfId="9"/>
    <cellStyle name="dtchi98" xfId="16"/>
    <cellStyle name="dtchi98c" xfId="15"/>
    <cellStyle name="Normal" xfId="0" builtinId="0"/>
    <cellStyle name="Normal 10" xfId="4"/>
    <cellStyle name="Normal 2" xfId="5"/>
    <cellStyle name="Normal 23" xfId="14"/>
    <cellStyle name="Normal 3" xfId="6"/>
    <cellStyle name="Normal 3 2" xfId="19"/>
    <cellStyle name="Normal 4" xfId="11"/>
    <cellStyle name="Normal 4 2 2" xfId="10"/>
    <cellStyle name="Normal 6 2" xfId="17"/>
    <cellStyle name="Normal 7" xfId="7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55"/>
  <sheetViews>
    <sheetView tabSelected="1" topLeftCell="AN1" workbookViewId="0">
      <selection activeCell="AY4" sqref="AY4"/>
    </sheetView>
  </sheetViews>
  <sheetFormatPr defaultColWidth="9.109375" defaultRowHeight="15.6"/>
  <cols>
    <col min="1" max="1" width="6.44140625" style="1" customWidth="1"/>
    <col min="2" max="2" width="28.109375" style="1" customWidth="1"/>
    <col min="3" max="3" width="11.109375" style="14" customWidth="1"/>
    <col min="4" max="6" width="8.6640625" style="14" customWidth="1"/>
    <col min="7" max="7" width="8.44140625" style="14" customWidth="1"/>
    <col min="8" max="8" width="8" style="14" customWidth="1"/>
    <col min="9" max="9" width="6.33203125" style="14" customWidth="1"/>
    <col min="10" max="10" width="7.88671875" style="14" customWidth="1"/>
    <col min="11" max="11" width="7.44140625" style="14" customWidth="1"/>
    <col min="12" max="12" width="6.44140625" style="14" customWidth="1"/>
    <col min="13" max="13" width="9.109375" style="14" customWidth="1"/>
    <col min="14" max="14" width="9.33203125" style="14" customWidth="1"/>
    <col min="15" max="15" width="8.44140625" style="14" customWidth="1"/>
    <col min="16" max="16" width="6.44140625" style="14" customWidth="1"/>
    <col min="17" max="17" width="8" style="14" customWidth="1"/>
    <col min="18" max="18" width="7.33203125" style="14" customWidth="1"/>
    <col min="19" max="19" width="6.33203125" style="14" customWidth="1"/>
    <col min="20" max="20" width="8.6640625" style="14" customWidth="1"/>
    <col min="21" max="21" width="7.5546875" style="14" customWidth="1"/>
    <col min="22" max="22" width="7.6640625" style="14" customWidth="1"/>
    <col min="23" max="23" width="6.44140625" style="14" customWidth="1"/>
    <col min="24" max="24" width="8" style="14" customWidth="1"/>
    <col min="25" max="25" width="7.33203125" style="14" customWidth="1"/>
    <col min="26" max="26" width="6.33203125" style="14" customWidth="1"/>
    <col min="27" max="27" width="11.44140625" style="14" customWidth="1"/>
    <col min="28" max="29" width="9.5546875" style="14" customWidth="1"/>
    <col min="30" max="30" width="8.44140625" style="14" customWidth="1"/>
    <col min="31" max="31" width="6.5546875" style="14" customWidth="1"/>
    <col min="32" max="32" width="7.109375" style="14" customWidth="1"/>
    <col min="33" max="33" width="5.88671875" style="14" customWidth="1"/>
    <col min="34" max="34" width="6" style="14" customWidth="1"/>
    <col min="35" max="35" width="7" style="14" customWidth="1"/>
    <col min="36" max="36" width="6.109375" style="14" customWidth="1"/>
    <col min="37" max="37" width="12.33203125" style="14" customWidth="1"/>
    <col min="38" max="38" width="9.109375" style="14" customWidth="1"/>
    <col min="39" max="39" width="8.44140625" style="14" bestFit="1" customWidth="1"/>
    <col min="40" max="40" width="6.44140625" style="14" customWidth="1"/>
    <col min="41" max="42" width="9" style="14" customWidth="1"/>
    <col min="43" max="43" width="7" style="14" customWidth="1"/>
    <col min="44" max="44" width="10.5546875" style="14" customWidth="1"/>
    <col min="45" max="45" width="8.5546875" style="14" customWidth="1"/>
    <col min="46" max="46" width="8.44140625" style="14" bestFit="1" customWidth="1"/>
    <col min="47" max="47" width="6.44140625" style="14" customWidth="1"/>
    <col min="48" max="48" width="7.109375" style="14" customWidth="1"/>
    <col min="49" max="49" width="7.44140625" style="14" customWidth="1"/>
    <col min="50" max="50" width="7" style="14" customWidth="1"/>
    <col min="51" max="51" width="9.6640625" style="1" customWidth="1"/>
    <col min="52" max="52" width="9.44140625" style="1" customWidth="1"/>
    <col min="53" max="53" width="9.5546875" style="1" customWidth="1"/>
    <col min="54" max="54" width="9.109375" style="1" customWidth="1"/>
    <col min="55" max="55" width="9" style="1" customWidth="1"/>
    <col min="56" max="56" width="8.6640625" style="1" customWidth="1"/>
    <col min="57" max="57" width="9.33203125" style="1" customWidth="1"/>
    <col min="58" max="58" width="9.88671875" style="1" customWidth="1"/>
    <col min="59" max="59" width="9.5546875" style="1" customWidth="1"/>
    <col min="60" max="60" width="9.88671875" style="1" customWidth="1"/>
    <col min="61" max="61" width="9.109375" style="1" customWidth="1"/>
    <col min="62" max="62" width="7.109375" style="1" customWidth="1"/>
    <col min="63" max="16384" width="9.109375" style="1"/>
  </cols>
  <sheetData>
    <row r="1" spans="1:62" ht="23.25" customHeight="1">
      <c r="A1" s="8" t="s">
        <v>45</v>
      </c>
      <c r="S1" s="19"/>
      <c r="V1" s="45" t="s">
        <v>46</v>
      </c>
      <c r="W1" s="45"/>
      <c r="X1" s="45"/>
      <c r="Y1" s="45"/>
      <c r="Z1" s="45"/>
      <c r="AA1" s="8"/>
      <c r="AB1" s="8"/>
      <c r="AQ1" s="19"/>
      <c r="AX1" s="19"/>
      <c r="BJ1" s="19"/>
    </row>
    <row r="2" spans="1:62" ht="23.25" customHeight="1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3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ht="18.75" customHeight="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21"/>
      <c r="AU3" s="21"/>
      <c r="AV3" s="21"/>
      <c r="AW3" s="21"/>
      <c r="AX3" s="21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>
      <c r="S4" s="9"/>
      <c r="Z4" s="9" t="s">
        <v>3</v>
      </c>
      <c r="AD4" s="22"/>
      <c r="AQ4" s="9"/>
      <c r="AX4" s="9"/>
      <c r="BJ4" s="9" t="s">
        <v>3</v>
      </c>
    </row>
    <row r="5" spans="1:62" s="2" customFormat="1" ht="26.25" customHeight="1">
      <c r="A5" s="43" t="s">
        <v>0</v>
      </c>
      <c r="B5" s="43" t="s">
        <v>48</v>
      </c>
      <c r="C5" s="46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6" t="s">
        <v>15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8"/>
      <c r="AY5" s="53" t="s">
        <v>12</v>
      </c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ht="68.25" customHeight="1">
      <c r="A6" s="52"/>
      <c r="B6" s="52"/>
      <c r="C6" s="49" t="s">
        <v>7</v>
      </c>
      <c r="D6" s="46" t="s">
        <v>10</v>
      </c>
      <c r="E6" s="48"/>
      <c r="F6" s="46" t="s">
        <v>24</v>
      </c>
      <c r="G6" s="47"/>
      <c r="H6" s="47"/>
      <c r="I6" s="47"/>
      <c r="J6" s="47"/>
      <c r="K6" s="47"/>
      <c r="L6" s="48"/>
      <c r="M6" s="46" t="s">
        <v>25</v>
      </c>
      <c r="N6" s="47"/>
      <c r="O6" s="47"/>
      <c r="P6" s="47"/>
      <c r="Q6" s="47"/>
      <c r="R6" s="47"/>
      <c r="S6" s="48"/>
      <c r="T6" s="46" t="s">
        <v>61</v>
      </c>
      <c r="U6" s="47"/>
      <c r="V6" s="47"/>
      <c r="W6" s="47"/>
      <c r="X6" s="47"/>
      <c r="Y6" s="47"/>
      <c r="Z6" s="48"/>
      <c r="AA6" s="49" t="s">
        <v>7</v>
      </c>
      <c r="AB6" s="46" t="s">
        <v>10</v>
      </c>
      <c r="AC6" s="48"/>
      <c r="AD6" s="46" t="s">
        <v>24</v>
      </c>
      <c r="AE6" s="47"/>
      <c r="AF6" s="47"/>
      <c r="AG6" s="47"/>
      <c r="AH6" s="47"/>
      <c r="AI6" s="47"/>
      <c r="AJ6" s="48"/>
      <c r="AK6" s="46" t="s">
        <v>25</v>
      </c>
      <c r="AL6" s="47"/>
      <c r="AM6" s="47"/>
      <c r="AN6" s="47"/>
      <c r="AO6" s="47"/>
      <c r="AP6" s="47"/>
      <c r="AQ6" s="48"/>
      <c r="AR6" s="46" t="s">
        <v>61</v>
      </c>
      <c r="AS6" s="47"/>
      <c r="AT6" s="47"/>
      <c r="AU6" s="47"/>
      <c r="AV6" s="47"/>
      <c r="AW6" s="47"/>
      <c r="AX6" s="48"/>
      <c r="AY6" s="43" t="s">
        <v>7</v>
      </c>
      <c r="AZ6" s="53" t="s">
        <v>10</v>
      </c>
      <c r="BA6" s="55"/>
      <c r="BB6" s="53" t="s">
        <v>31</v>
      </c>
      <c r="BC6" s="54"/>
      <c r="BD6" s="55"/>
      <c r="BE6" s="53" t="s">
        <v>32</v>
      </c>
      <c r="BF6" s="54"/>
      <c r="BG6" s="55"/>
      <c r="BH6" s="53" t="s">
        <v>62</v>
      </c>
      <c r="BI6" s="54"/>
      <c r="BJ6" s="55"/>
    </row>
    <row r="7" spans="1:62" ht="34.5" customHeight="1">
      <c r="A7" s="52"/>
      <c r="B7" s="52"/>
      <c r="C7" s="51"/>
      <c r="D7" s="49" t="s">
        <v>33</v>
      </c>
      <c r="E7" s="49" t="s">
        <v>34</v>
      </c>
      <c r="F7" s="49" t="s">
        <v>7</v>
      </c>
      <c r="G7" s="46" t="s">
        <v>11</v>
      </c>
      <c r="H7" s="47"/>
      <c r="I7" s="48"/>
      <c r="J7" s="46" t="s">
        <v>34</v>
      </c>
      <c r="K7" s="47"/>
      <c r="L7" s="48"/>
      <c r="M7" s="49" t="s">
        <v>7</v>
      </c>
      <c r="N7" s="46" t="s">
        <v>11</v>
      </c>
      <c r="O7" s="47"/>
      <c r="P7" s="48"/>
      <c r="Q7" s="46" t="s">
        <v>34</v>
      </c>
      <c r="R7" s="47"/>
      <c r="S7" s="48"/>
      <c r="T7" s="49" t="s">
        <v>7</v>
      </c>
      <c r="U7" s="46" t="s">
        <v>11</v>
      </c>
      <c r="V7" s="47"/>
      <c r="W7" s="48"/>
      <c r="X7" s="46" t="s">
        <v>34</v>
      </c>
      <c r="Y7" s="47"/>
      <c r="Z7" s="48"/>
      <c r="AA7" s="51"/>
      <c r="AB7" s="49" t="s">
        <v>33</v>
      </c>
      <c r="AC7" s="49" t="s">
        <v>34</v>
      </c>
      <c r="AD7" s="49" t="s">
        <v>7</v>
      </c>
      <c r="AE7" s="46" t="s">
        <v>11</v>
      </c>
      <c r="AF7" s="47"/>
      <c r="AG7" s="48"/>
      <c r="AH7" s="46" t="s">
        <v>34</v>
      </c>
      <c r="AI7" s="47"/>
      <c r="AJ7" s="48"/>
      <c r="AK7" s="49" t="s">
        <v>7</v>
      </c>
      <c r="AL7" s="46" t="s">
        <v>11</v>
      </c>
      <c r="AM7" s="47"/>
      <c r="AN7" s="48"/>
      <c r="AO7" s="46" t="s">
        <v>34</v>
      </c>
      <c r="AP7" s="47"/>
      <c r="AQ7" s="48"/>
      <c r="AR7" s="49" t="s">
        <v>7</v>
      </c>
      <c r="AS7" s="46" t="s">
        <v>11</v>
      </c>
      <c r="AT7" s="47"/>
      <c r="AU7" s="48"/>
      <c r="AV7" s="46" t="s">
        <v>34</v>
      </c>
      <c r="AW7" s="47"/>
      <c r="AX7" s="48"/>
      <c r="AY7" s="52"/>
      <c r="AZ7" s="43" t="s">
        <v>11</v>
      </c>
      <c r="BA7" s="43" t="s">
        <v>6</v>
      </c>
      <c r="BB7" s="43" t="s">
        <v>7</v>
      </c>
      <c r="BC7" s="53" t="s">
        <v>16</v>
      </c>
      <c r="BD7" s="55"/>
      <c r="BE7" s="43" t="s">
        <v>7</v>
      </c>
      <c r="BF7" s="53" t="s">
        <v>16</v>
      </c>
      <c r="BG7" s="55"/>
      <c r="BH7" s="43" t="s">
        <v>7</v>
      </c>
      <c r="BI7" s="53" t="s">
        <v>16</v>
      </c>
      <c r="BJ7" s="55"/>
    </row>
    <row r="8" spans="1:62">
      <c r="A8" s="52"/>
      <c r="B8" s="52"/>
      <c r="C8" s="51"/>
      <c r="D8" s="51"/>
      <c r="E8" s="51"/>
      <c r="F8" s="51"/>
      <c r="G8" s="49" t="s">
        <v>7</v>
      </c>
      <c r="H8" s="46" t="s">
        <v>35</v>
      </c>
      <c r="I8" s="48"/>
      <c r="J8" s="49" t="s">
        <v>7</v>
      </c>
      <c r="K8" s="46" t="s">
        <v>35</v>
      </c>
      <c r="L8" s="48"/>
      <c r="M8" s="51"/>
      <c r="N8" s="49" t="s">
        <v>7</v>
      </c>
      <c r="O8" s="46" t="s">
        <v>35</v>
      </c>
      <c r="P8" s="48"/>
      <c r="Q8" s="49" t="s">
        <v>7</v>
      </c>
      <c r="R8" s="46" t="s">
        <v>35</v>
      </c>
      <c r="S8" s="48"/>
      <c r="T8" s="51"/>
      <c r="U8" s="49" t="s">
        <v>7</v>
      </c>
      <c r="V8" s="46" t="s">
        <v>35</v>
      </c>
      <c r="W8" s="48"/>
      <c r="X8" s="49" t="s">
        <v>7</v>
      </c>
      <c r="Y8" s="46" t="s">
        <v>35</v>
      </c>
      <c r="Z8" s="48"/>
      <c r="AA8" s="51"/>
      <c r="AB8" s="51"/>
      <c r="AC8" s="51"/>
      <c r="AD8" s="51"/>
      <c r="AE8" s="49" t="s">
        <v>7</v>
      </c>
      <c r="AF8" s="46" t="s">
        <v>35</v>
      </c>
      <c r="AG8" s="48"/>
      <c r="AH8" s="49" t="s">
        <v>7</v>
      </c>
      <c r="AI8" s="46" t="s">
        <v>35</v>
      </c>
      <c r="AJ8" s="48"/>
      <c r="AK8" s="51"/>
      <c r="AL8" s="49" t="s">
        <v>7</v>
      </c>
      <c r="AM8" s="46" t="s">
        <v>35</v>
      </c>
      <c r="AN8" s="48"/>
      <c r="AO8" s="49" t="s">
        <v>7</v>
      </c>
      <c r="AP8" s="46" t="s">
        <v>35</v>
      </c>
      <c r="AQ8" s="48"/>
      <c r="AR8" s="51"/>
      <c r="AS8" s="49" t="s">
        <v>7</v>
      </c>
      <c r="AT8" s="46" t="s">
        <v>35</v>
      </c>
      <c r="AU8" s="48"/>
      <c r="AV8" s="49" t="s">
        <v>7</v>
      </c>
      <c r="AW8" s="46" t="s">
        <v>35</v>
      </c>
      <c r="AX8" s="48"/>
      <c r="AY8" s="52"/>
      <c r="AZ8" s="52"/>
      <c r="BA8" s="52"/>
      <c r="BB8" s="52"/>
      <c r="BC8" s="56" t="s">
        <v>33</v>
      </c>
      <c r="BD8" s="56" t="s">
        <v>34</v>
      </c>
      <c r="BE8" s="52"/>
      <c r="BF8" s="56" t="s">
        <v>33</v>
      </c>
      <c r="BG8" s="56" t="s">
        <v>34</v>
      </c>
      <c r="BH8" s="52"/>
      <c r="BI8" s="56" t="s">
        <v>33</v>
      </c>
      <c r="BJ8" s="56" t="s">
        <v>34</v>
      </c>
    </row>
    <row r="9" spans="1:62" ht="46.8">
      <c r="A9" s="44"/>
      <c r="B9" s="44"/>
      <c r="C9" s="50"/>
      <c r="D9" s="50"/>
      <c r="E9" s="50"/>
      <c r="F9" s="50"/>
      <c r="G9" s="50"/>
      <c r="H9" s="23" t="s">
        <v>9</v>
      </c>
      <c r="I9" s="23" t="s">
        <v>14</v>
      </c>
      <c r="J9" s="50"/>
      <c r="K9" s="23" t="s">
        <v>9</v>
      </c>
      <c r="L9" s="23" t="s">
        <v>14</v>
      </c>
      <c r="M9" s="50"/>
      <c r="N9" s="50"/>
      <c r="O9" s="23" t="s">
        <v>9</v>
      </c>
      <c r="P9" s="23" t="s">
        <v>14</v>
      </c>
      <c r="Q9" s="50"/>
      <c r="R9" s="23" t="s">
        <v>9</v>
      </c>
      <c r="S9" s="23" t="s">
        <v>14</v>
      </c>
      <c r="T9" s="50"/>
      <c r="U9" s="50"/>
      <c r="V9" s="23" t="s">
        <v>9</v>
      </c>
      <c r="W9" s="23" t="s">
        <v>14</v>
      </c>
      <c r="X9" s="50"/>
      <c r="Y9" s="23" t="s">
        <v>9</v>
      </c>
      <c r="Z9" s="23" t="s">
        <v>14</v>
      </c>
      <c r="AA9" s="50"/>
      <c r="AB9" s="50"/>
      <c r="AC9" s="50"/>
      <c r="AD9" s="50"/>
      <c r="AE9" s="50"/>
      <c r="AF9" s="23" t="s">
        <v>9</v>
      </c>
      <c r="AG9" s="23" t="s">
        <v>14</v>
      </c>
      <c r="AH9" s="50"/>
      <c r="AI9" s="23" t="s">
        <v>9</v>
      </c>
      <c r="AJ9" s="23" t="s">
        <v>14</v>
      </c>
      <c r="AK9" s="50"/>
      <c r="AL9" s="50"/>
      <c r="AM9" s="23" t="s">
        <v>9</v>
      </c>
      <c r="AN9" s="23" t="s">
        <v>14</v>
      </c>
      <c r="AO9" s="50"/>
      <c r="AP9" s="23" t="s">
        <v>9</v>
      </c>
      <c r="AQ9" s="23" t="s">
        <v>14</v>
      </c>
      <c r="AR9" s="50"/>
      <c r="AS9" s="50"/>
      <c r="AT9" s="23" t="s">
        <v>9</v>
      </c>
      <c r="AU9" s="23" t="s">
        <v>14</v>
      </c>
      <c r="AV9" s="50"/>
      <c r="AW9" s="23" t="s">
        <v>9</v>
      </c>
      <c r="AX9" s="23" t="s">
        <v>14</v>
      </c>
      <c r="AY9" s="44"/>
      <c r="AZ9" s="44"/>
      <c r="BA9" s="44"/>
      <c r="BB9" s="44"/>
      <c r="BC9" s="57"/>
      <c r="BD9" s="57"/>
      <c r="BE9" s="44"/>
      <c r="BF9" s="57"/>
      <c r="BG9" s="57"/>
      <c r="BH9" s="44"/>
      <c r="BI9" s="57"/>
      <c r="BJ9" s="57"/>
    </row>
    <row r="10" spans="1:62" s="24" customFormat="1" ht="19.5" customHeight="1">
      <c r="A10" s="6" t="s">
        <v>1</v>
      </c>
      <c r="B10" s="6" t="s">
        <v>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7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7">
        <v>32</v>
      </c>
      <c r="AI10" s="7">
        <v>33</v>
      </c>
      <c r="AJ10" s="7">
        <v>34</v>
      </c>
      <c r="AK10" s="7">
        <v>35</v>
      </c>
      <c r="AL10" s="7">
        <v>36</v>
      </c>
      <c r="AM10" s="7">
        <v>37</v>
      </c>
      <c r="AN10" s="7">
        <v>38</v>
      </c>
      <c r="AO10" s="7">
        <v>39</v>
      </c>
      <c r="AP10" s="7">
        <v>40</v>
      </c>
      <c r="AQ10" s="7">
        <v>41</v>
      </c>
      <c r="AR10" s="7">
        <v>42</v>
      </c>
      <c r="AS10" s="7">
        <v>43</v>
      </c>
      <c r="AT10" s="7">
        <v>44</v>
      </c>
      <c r="AU10" s="7">
        <v>45</v>
      </c>
      <c r="AV10" s="7">
        <v>46</v>
      </c>
      <c r="AW10" s="7">
        <v>47</v>
      </c>
      <c r="AX10" s="7">
        <v>48</v>
      </c>
      <c r="AY10" s="7">
        <v>49</v>
      </c>
      <c r="AZ10" s="7">
        <v>50</v>
      </c>
      <c r="BA10" s="7">
        <v>51</v>
      </c>
      <c r="BB10" s="7">
        <v>52</v>
      </c>
      <c r="BC10" s="7">
        <v>53</v>
      </c>
      <c r="BD10" s="7">
        <v>54</v>
      </c>
      <c r="BE10" s="7">
        <v>55</v>
      </c>
      <c r="BF10" s="7">
        <v>56</v>
      </c>
      <c r="BG10" s="7">
        <v>57</v>
      </c>
      <c r="BH10" s="7">
        <v>58</v>
      </c>
      <c r="BI10" s="7">
        <v>59</v>
      </c>
      <c r="BJ10" s="7">
        <v>60</v>
      </c>
    </row>
    <row r="11" spans="1:62" s="29" customFormat="1" ht="27" customHeight="1">
      <c r="A11" s="25"/>
      <c r="B11" s="26" t="s">
        <v>8</v>
      </c>
      <c r="C11" s="27">
        <f>C12+C38</f>
        <v>158628.6</v>
      </c>
      <c r="D11" s="27">
        <f t="shared" ref="D11:AX11" si="0">D12+D38</f>
        <v>103671</v>
      </c>
      <c r="E11" s="27">
        <f t="shared" si="0"/>
        <v>54957.599999999999</v>
      </c>
      <c r="F11" s="27">
        <f t="shared" si="0"/>
        <v>19943</v>
      </c>
      <c r="G11" s="27">
        <f t="shared" si="0"/>
        <v>876</v>
      </c>
      <c r="H11" s="27">
        <f t="shared" si="0"/>
        <v>876</v>
      </c>
      <c r="I11" s="27">
        <f t="shared" si="0"/>
        <v>0</v>
      </c>
      <c r="J11" s="27">
        <f t="shared" si="0"/>
        <v>19067</v>
      </c>
      <c r="K11" s="27">
        <f t="shared" si="0"/>
        <v>19067</v>
      </c>
      <c r="L11" s="27">
        <f t="shared" si="0"/>
        <v>0</v>
      </c>
      <c r="M11" s="27">
        <f t="shared" si="0"/>
        <v>129099.6</v>
      </c>
      <c r="N11" s="27">
        <f t="shared" si="0"/>
        <v>96700</v>
      </c>
      <c r="O11" s="27">
        <f t="shared" si="0"/>
        <v>96700</v>
      </c>
      <c r="P11" s="27">
        <f t="shared" si="0"/>
        <v>0</v>
      </c>
      <c r="Q11" s="27">
        <f t="shared" si="0"/>
        <v>32399.599999999999</v>
      </c>
      <c r="R11" s="27">
        <f t="shared" si="0"/>
        <v>32399.599999999999</v>
      </c>
      <c r="S11" s="27">
        <f t="shared" si="0"/>
        <v>0</v>
      </c>
      <c r="T11" s="27">
        <f t="shared" si="0"/>
        <v>9586</v>
      </c>
      <c r="U11" s="27">
        <f t="shared" si="0"/>
        <v>6095</v>
      </c>
      <c r="V11" s="27">
        <f t="shared" si="0"/>
        <v>6095</v>
      </c>
      <c r="W11" s="27">
        <f t="shared" si="0"/>
        <v>0</v>
      </c>
      <c r="X11" s="27">
        <f t="shared" si="0"/>
        <v>3491</v>
      </c>
      <c r="Y11" s="27">
        <f t="shared" si="0"/>
        <v>3491</v>
      </c>
      <c r="Z11" s="27">
        <f t="shared" si="0"/>
        <v>0</v>
      </c>
      <c r="AA11" s="27">
        <f t="shared" si="0"/>
        <v>129817.6085</v>
      </c>
      <c r="AB11" s="27">
        <f t="shared" si="0"/>
        <v>96928.750560999993</v>
      </c>
      <c r="AC11" s="27">
        <f t="shared" si="0"/>
        <v>32888.857939000001</v>
      </c>
      <c r="AD11" s="27">
        <f t="shared" si="0"/>
        <v>882.8723</v>
      </c>
      <c r="AE11" s="27">
        <f t="shared" si="0"/>
        <v>0</v>
      </c>
      <c r="AF11" s="27">
        <f t="shared" si="0"/>
        <v>0</v>
      </c>
      <c r="AG11" s="27">
        <f t="shared" si="0"/>
        <v>0</v>
      </c>
      <c r="AH11" s="27">
        <f t="shared" si="0"/>
        <v>882.8723</v>
      </c>
      <c r="AI11" s="27">
        <f t="shared" si="0"/>
        <v>882.8723</v>
      </c>
      <c r="AJ11" s="27">
        <f t="shared" si="0"/>
        <v>0</v>
      </c>
      <c r="AK11" s="27">
        <f t="shared" si="0"/>
        <v>123851.8922</v>
      </c>
      <c r="AL11" s="27">
        <f t="shared" si="0"/>
        <v>92308.524560999998</v>
      </c>
      <c r="AM11" s="27">
        <f t="shared" si="0"/>
        <v>92308.524560999998</v>
      </c>
      <c r="AN11" s="27">
        <f t="shared" si="0"/>
        <v>0</v>
      </c>
      <c r="AO11" s="27">
        <f t="shared" si="0"/>
        <v>31543.367639000004</v>
      </c>
      <c r="AP11" s="27">
        <f t="shared" si="0"/>
        <v>31543.367639000004</v>
      </c>
      <c r="AQ11" s="27">
        <f t="shared" si="0"/>
        <v>0</v>
      </c>
      <c r="AR11" s="27">
        <f t="shared" si="0"/>
        <v>5082.8440000000001</v>
      </c>
      <c r="AS11" s="27">
        <f t="shared" si="0"/>
        <v>4620.2259999999997</v>
      </c>
      <c r="AT11" s="27">
        <f t="shared" si="0"/>
        <v>4620.2259999999997</v>
      </c>
      <c r="AU11" s="27">
        <f t="shared" si="0"/>
        <v>0</v>
      </c>
      <c r="AV11" s="27">
        <f t="shared" si="0"/>
        <v>462.61799999999999</v>
      </c>
      <c r="AW11" s="27">
        <f t="shared" si="0"/>
        <v>462.61799999999999</v>
      </c>
      <c r="AX11" s="27">
        <f t="shared" si="0"/>
        <v>0</v>
      </c>
      <c r="AY11" s="28">
        <f t="shared" ref="AY11:BC47" si="1">AA11/C11</f>
        <v>0.81837454595199099</v>
      </c>
      <c r="AZ11" s="28">
        <f t="shared" si="1"/>
        <v>0.93496494256831697</v>
      </c>
      <c r="BA11" s="28">
        <f t="shared" si="1"/>
        <v>0.59844057853690846</v>
      </c>
      <c r="BB11" s="28">
        <f>AD11/F11</f>
        <v>4.4269783884069595E-2</v>
      </c>
      <c r="BC11" s="28">
        <f>AE11/G11</f>
        <v>0</v>
      </c>
      <c r="BD11" s="28">
        <f>AH11/J11</f>
        <v>4.6303681753815495E-2</v>
      </c>
      <c r="BE11" s="28">
        <f>AK11/M11</f>
        <v>0.95935147901310303</v>
      </c>
      <c r="BF11" s="28">
        <f>AL11/N11</f>
        <v>0.95458660352637015</v>
      </c>
      <c r="BG11" s="28">
        <f>AO11/Q11</f>
        <v>0.97357274901542012</v>
      </c>
      <c r="BH11" s="28">
        <f>AR11/T11</f>
        <v>0.53023617775923226</v>
      </c>
      <c r="BI11" s="28">
        <f>AS11/U11</f>
        <v>0.75803543888433134</v>
      </c>
      <c r="BJ11" s="28">
        <f>AV11/X11</f>
        <v>0.13251733027785734</v>
      </c>
    </row>
    <row r="12" spans="1:62" ht="26.25" customHeight="1">
      <c r="A12" s="4" t="s">
        <v>5</v>
      </c>
      <c r="B12" s="5" t="s">
        <v>22</v>
      </c>
      <c r="C12" s="12">
        <f>SUM(C13:C37)</f>
        <v>32565.599999999999</v>
      </c>
      <c r="D12" s="12">
        <f t="shared" ref="D12:AX12" si="2">SUM(D13:D37)</f>
        <v>6971</v>
      </c>
      <c r="E12" s="12">
        <f t="shared" si="2"/>
        <v>25594.6</v>
      </c>
      <c r="F12" s="12">
        <f t="shared" si="2"/>
        <v>9180</v>
      </c>
      <c r="G12" s="12">
        <f t="shared" si="2"/>
        <v>876</v>
      </c>
      <c r="H12" s="12">
        <f t="shared" si="2"/>
        <v>876</v>
      </c>
      <c r="I12" s="12">
        <f t="shared" si="2"/>
        <v>0</v>
      </c>
      <c r="J12" s="12">
        <f t="shared" si="2"/>
        <v>8304</v>
      </c>
      <c r="K12" s="12">
        <f t="shared" si="2"/>
        <v>8304</v>
      </c>
      <c r="L12" s="12">
        <f t="shared" si="2"/>
        <v>0</v>
      </c>
      <c r="M12" s="12">
        <f t="shared" si="2"/>
        <v>14151.6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14151.6</v>
      </c>
      <c r="R12" s="12">
        <f>SUM(R13:R37)</f>
        <v>14151.6</v>
      </c>
      <c r="S12" s="12">
        <f t="shared" si="2"/>
        <v>0</v>
      </c>
      <c r="T12" s="12">
        <f t="shared" si="2"/>
        <v>9234</v>
      </c>
      <c r="U12" s="12">
        <f t="shared" si="2"/>
        <v>6095</v>
      </c>
      <c r="V12" s="12">
        <f t="shared" si="2"/>
        <v>6095</v>
      </c>
      <c r="W12" s="12">
        <f t="shared" si="2"/>
        <v>0</v>
      </c>
      <c r="X12" s="12">
        <f t="shared" si="2"/>
        <v>3139</v>
      </c>
      <c r="Y12" s="12">
        <f t="shared" si="2"/>
        <v>3139</v>
      </c>
      <c r="Z12" s="12">
        <f t="shared" si="2"/>
        <v>0</v>
      </c>
      <c r="AA12" s="12">
        <f t="shared" si="2"/>
        <v>19684.448058000002</v>
      </c>
      <c r="AB12" s="12">
        <f t="shared" si="2"/>
        <v>4620.2259999999997</v>
      </c>
      <c r="AC12" s="12">
        <f t="shared" si="2"/>
        <v>15064.222058000001</v>
      </c>
      <c r="AD12" s="12">
        <f t="shared" si="2"/>
        <v>631.35300000000007</v>
      </c>
      <c r="AE12" s="12">
        <f t="shared" si="2"/>
        <v>0</v>
      </c>
      <c r="AF12" s="12">
        <f t="shared" si="2"/>
        <v>0</v>
      </c>
      <c r="AG12" s="12">
        <f t="shared" si="2"/>
        <v>0</v>
      </c>
      <c r="AH12" s="12">
        <f t="shared" si="2"/>
        <v>631.35300000000007</v>
      </c>
      <c r="AI12" s="12">
        <f t="shared" si="2"/>
        <v>631.35300000000007</v>
      </c>
      <c r="AJ12" s="12">
        <f t="shared" si="2"/>
        <v>0</v>
      </c>
      <c r="AK12" s="12">
        <f t="shared" si="2"/>
        <v>13997.851058</v>
      </c>
      <c r="AL12" s="12">
        <f t="shared" si="2"/>
        <v>0</v>
      </c>
      <c r="AM12" s="12">
        <f t="shared" si="2"/>
        <v>0</v>
      </c>
      <c r="AN12" s="12">
        <f t="shared" si="2"/>
        <v>0</v>
      </c>
      <c r="AO12" s="12">
        <f t="shared" si="2"/>
        <v>13997.851058</v>
      </c>
      <c r="AP12" s="12">
        <f t="shared" si="2"/>
        <v>13997.851058</v>
      </c>
      <c r="AQ12" s="12">
        <f t="shared" si="2"/>
        <v>0</v>
      </c>
      <c r="AR12" s="12">
        <f t="shared" si="2"/>
        <v>5055.2439999999997</v>
      </c>
      <c r="AS12" s="12">
        <f t="shared" si="2"/>
        <v>4620.2259999999997</v>
      </c>
      <c r="AT12" s="12">
        <f t="shared" si="2"/>
        <v>4620.2259999999997</v>
      </c>
      <c r="AU12" s="12">
        <f t="shared" si="2"/>
        <v>0</v>
      </c>
      <c r="AV12" s="12">
        <f t="shared" si="2"/>
        <v>435.01799999999997</v>
      </c>
      <c r="AW12" s="12">
        <f t="shared" si="2"/>
        <v>435.01799999999997</v>
      </c>
      <c r="AX12" s="12">
        <f t="shared" si="2"/>
        <v>0</v>
      </c>
      <c r="AY12" s="30">
        <f t="shared" si="1"/>
        <v>0.6044552551772423</v>
      </c>
      <c r="AZ12" s="30">
        <f t="shared" si="1"/>
        <v>0.66277808061971022</v>
      </c>
      <c r="BA12" s="30">
        <f t="shared" si="1"/>
        <v>0.58857032569370105</v>
      </c>
      <c r="BB12" s="30">
        <f t="shared" si="1"/>
        <v>6.877483660130719E-2</v>
      </c>
      <c r="BC12" s="30">
        <f t="shared" si="1"/>
        <v>0</v>
      </c>
      <c r="BD12" s="30">
        <f t="shared" ref="BD12:BD47" si="3">AH12/J12</f>
        <v>7.6029985549132956E-2</v>
      </c>
      <c r="BE12" s="30">
        <f t="shared" ref="BE12:BF47" si="4">AK12/M12</f>
        <v>0.98913557887447356</v>
      </c>
      <c r="BF12" s="30"/>
      <c r="BG12" s="30">
        <f t="shared" ref="BG12:BG47" si="5">AO12/Q12</f>
        <v>0.98913557887447356</v>
      </c>
      <c r="BH12" s="30">
        <f>AR12/T12</f>
        <v>0.54745982239549484</v>
      </c>
      <c r="BI12" s="30">
        <f t="shared" ref="BI12:BI32" si="6">AS12/U12</f>
        <v>0.75803543888433134</v>
      </c>
      <c r="BJ12" s="30">
        <f>AV12/X12</f>
        <v>0.13858489964956991</v>
      </c>
    </row>
    <row r="13" spans="1:62" ht="32.25" customHeight="1">
      <c r="A13" s="10">
        <v>1</v>
      </c>
      <c r="B13" s="11" t="s">
        <v>26</v>
      </c>
      <c r="C13" s="13">
        <f>SUM(D13:E13)</f>
        <v>3201.5</v>
      </c>
      <c r="D13" s="13">
        <f>G13+N13+U13</f>
        <v>0</v>
      </c>
      <c r="E13" s="13">
        <f>J13+Q13+X13</f>
        <v>3201.5</v>
      </c>
      <c r="F13" s="13">
        <f>G13+J13</f>
        <v>139.5</v>
      </c>
      <c r="G13" s="13">
        <f>SUM(H13:I13)</f>
        <v>0</v>
      </c>
      <c r="H13" s="13"/>
      <c r="I13" s="13"/>
      <c r="J13" s="13">
        <f>SUM(K13:L13)</f>
        <v>139.5</v>
      </c>
      <c r="K13" s="13">
        <v>139.5</v>
      </c>
      <c r="L13" s="13"/>
      <c r="M13" s="13">
        <f>N13+Q13</f>
        <v>3062</v>
      </c>
      <c r="N13" s="13">
        <f>SUM(O13:P13)</f>
        <v>0</v>
      </c>
      <c r="O13" s="13"/>
      <c r="P13" s="13"/>
      <c r="Q13" s="13">
        <f>SUM(R13:S13)</f>
        <v>3062</v>
      </c>
      <c r="R13" s="13">
        <v>3062</v>
      </c>
      <c r="S13" s="13"/>
      <c r="T13" s="13">
        <f>U13+X13</f>
        <v>0</v>
      </c>
      <c r="U13" s="13">
        <f>SUM(V13:W13)</f>
        <v>0</v>
      </c>
      <c r="V13" s="13"/>
      <c r="W13" s="13"/>
      <c r="X13" s="13">
        <f>SUM(Y13:Z13)</f>
        <v>0</v>
      </c>
      <c r="Y13" s="13"/>
      <c r="Z13" s="13"/>
      <c r="AA13" s="13">
        <f>SUM(AB13:AC13)</f>
        <v>3816.3835720000002</v>
      </c>
      <c r="AB13" s="13">
        <f>AE13+AL13+AS13</f>
        <v>0</v>
      </c>
      <c r="AC13" s="13">
        <f>AH13+AO13+AV13</f>
        <v>3816.3835720000002</v>
      </c>
      <c r="AD13" s="13">
        <f>AE13+AH13</f>
        <v>0</v>
      </c>
      <c r="AE13" s="13">
        <f>SUM(AF13:AG13)</f>
        <v>0</v>
      </c>
      <c r="AF13" s="13"/>
      <c r="AG13" s="13"/>
      <c r="AH13" s="13">
        <f>SUM(AI13:AJ13)</f>
        <v>0</v>
      </c>
      <c r="AI13" s="13"/>
      <c r="AJ13" s="13"/>
      <c r="AK13" s="13">
        <f>AL13+AO13</f>
        <v>3816.3835720000002</v>
      </c>
      <c r="AL13" s="13">
        <f>SUM(AM13:AN13)</f>
        <v>0</v>
      </c>
      <c r="AM13" s="13"/>
      <c r="AN13" s="13"/>
      <c r="AO13" s="13">
        <f>SUM(AP13:AQ13)</f>
        <v>3816.3835720000002</v>
      </c>
      <c r="AP13" s="13">
        <v>3816.3835720000002</v>
      </c>
      <c r="AQ13" s="13"/>
      <c r="AR13" s="13">
        <f>AS13+AV13</f>
        <v>0</v>
      </c>
      <c r="AS13" s="13">
        <f>SUM(AT13:AU13)</f>
        <v>0</v>
      </c>
      <c r="AT13" s="13"/>
      <c r="AU13" s="13"/>
      <c r="AV13" s="13">
        <f>SUM(AW13:AX13)</f>
        <v>0</v>
      </c>
      <c r="AW13" s="13"/>
      <c r="AX13" s="13"/>
      <c r="AY13" s="31">
        <f t="shared" si="1"/>
        <v>1.1920610876151805</v>
      </c>
      <c r="AZ13" s="31"/>
      <c r="BA13" s="31">
        <f t="shared" si="1"/>
        <v>1.1920610876151805</v>
      </c>
      <c r="BB13" s="31">
        <f t="shared" si="1"/>
        <v>0</v>
      </c>
      <c r="BC13" s="31"/>
      <c r="BD13" s="31">
        <f t="shared" si="3"/>
        <v>0</v>
      </c>
      <c r="BE13" s="31">
        <f t="shared" si="4"/>
        <v>1.2463695532331809</v>
      </c>
      <c r="BF13" s="31"/>
      <c r="BG13" s="31">
        <f t="shared" si="5"/>
        <v>1.2463695532331809</v>
      </c>
      <c r="BH13" s="31"/>
      <c r="BI13" s="31"/>
      <c r="BJ13" s="31"/>
    </row>
    <row r="14" spans="1:62">
      <c r="A14" s="10">
        <v>2</v>
      </c>
      <c r="B14" s="11" t="s">
        <v>49</v>
      </c>
      <c r="C14" s="13">
        <f t="shared" ref="C14:C37" si="7">SUM(D14:E14)</f>
        <v>5.0999999999999996</v>
      </c>
      <c r="D14" s="13">
        <f t="shared" ref="D14:D37" si="8">G14+N14+U14</f>
        <v>0</v>
      </c>
      <c r="E14" s="13">
        <f t="shared" ref="E14:E37" si="9">J14+Q14+X14</f>
        <v>5.0999999999999996</v>
      </c>
      <c r="F14" s="13">
        <f t="shared" ref="F14:F37" si="10">G14+J14</f>
        <v>0</v>
      </c>
      <c r="G14" s="13">
        <f t="shared" ref="G14:G37" si="11">SUM(H14:I14)</f>
        <v>0</v>
      </c>
      <c r="H14" s="13"/>
      <c r="I14" s="13"/>
      <c r="J14" s="13">
        <f t="shared" ref="J14:J37" si="12">SUM(K14:L14)</f>
        <v>0</v>
      </c>
      <c r="K14" s="13"/>
      <c r="L14" s="13"/>
      <c r="M14" s="13">
        <f t="shared" ref="M14:M37" si="13">N14+Q14</f>
        <v>5.0999999999999996</v>
      </c>
      <c r="N14" s="13">
        <f t="shared" ref="N14:N37" si="14">SUM(O14:P14)</f>
        <v>0</v>
      </c>
      <c r="O14" s="13"/>
      <c r="P14" s="13"/>
      <c r="Q14" s="13">
        <f t="shared" ref="Q14:Q37" si="15">SUM(R14:S14)</f>
        <v>5.0999999999999996</v>
      </c>
      <c r="R14" s="13">
        <v>5.0999999999999996</v>
      </c>
      <c r="S14" s="13"/>
      <c r="T14" s="13">
        <f t="shared" ref="T14:T37" si="16">U14+X14</f>
        <v>0</v>
      </c>
      <c r="U14" s="13">
        <f t="shared" ref="U14:U37" si="17">SUM(V14:W14)</f>
        <v>0</v>
      </c>
      <c r="V14" s="13"/>
      <c r="W14" s="13"/>
      <c r="X14" s="13">
        <f t="shared" ref="X14:X37" si="18">SUM(Y14:Z14)</f>
        <v>0</v>
      </c>
      <c r="Y14" s="13"/>
      <c r="Z14" s="13"/>
      <c r="AA14" s="13">
        <f t="shared" ref="AA14:AA37" si="19">SUM(AB14:AC14)</f>
        <v>5.0999999999999996</v>
      </c>
      <c r="AB14" s="13">
        <f t="shared" ref="AB14:AB37" si="20">AE14+AL14+AS14</f>
        <v>0</v>
      </c>
      <c r="AC14" s="13">
        <f t="shared" ref="AC14:AC37" si="21">AH14+AO14+AV14</f>
        <v>5.0999999999999996</v>
      </c>
      <c r="AD14" s="13">
        <f t="shared" ref="AD14:AD37" si="22">AE14+AH14</f>
        <v>0</v>
      </c>
      <c r="AE14" s="13">
        <f t="shared" ref="AE14:AE37" si="23">SUM(AF14:AG14)</f>
        <v>0</v>
      </c>
      <c r="AF14" s="13"/>
      <c r="AG14" s="13"/>
      <c r="AH14" s="13">
        <f t="shared" ref="AH14:AH37" si="24">SUM(AI14:AJ14)</f>
        <v>0</v>
      </c>
      <c r="AI14" s="13"/>
      <c r="AJ14" s="13"/>
      <c r="AK14" s="13">
        <f t="shared" ref="AK14:AK37" si="25">AL14+AO14</f>
        <v>5.0999999999999996</v>
      </c>
      <c r="AL14" s="13">
        <f t="shared" ref="AL14:AL37" si="26">SUM(AM14:AN14)</f>
        <v>0</v>
      </c>
      <c r="AM14" s="13"/>
      <c r="AN14" s="13"/>
      <c r="AO14" s="13">
        <f t="shared" ref="AO14:AO37" si="27">SUM(AP14:AQ14)</f>
        <v>5.0999999999999996</v>
      </c>
      <c r="AP14" s="13">
        <v>5.0999999999999996</v>
      </c>
      <c r="AQ14" s="13"/>
      <c r="AR14" s="13">
        <f t="shared" ref="AR14:AR37" si="28">AS14+AV14</f>
        <v>0</v>
      </c>
      <c r="AS14" s="13">
        <f t="shared" ref="AS14:AS37" si="29">SUM(AT14:AU14)</f>
        <v>0</v>
      </c>
      <c r="AT14" s="13"/>
      <c r="AU14" s="13"/>
      <c r="AV14" s="13">
        <f t="shared" ref="AV14:AV37" si="30">SUM(AW14:AX14)</f>
        <v>0</v>
      </c>
      <c r="AW14" s="13"/>
      <c r="AX14" s="13"/>
      <c r="AY14" s="31">
        <f t="shared" si="1"/>
        <v>1</v>
      </c>
      <c r="AZ14" s="31"/>
      <c r="BA14" s="31">
        <f t="shared" si="1"/>
        <v>1</v>
      </c>
      <c r="BB14" s="31"/>
      <c r="BC14" s="31"/>
      <c r="BD14" s="31"/>
      <c r="BE14" s="31">
        <f t="shared" si="4"/>
        <v>1</v>
      </c>
      <c r="BF14" s="31"/>
      <c r="BG14" s="31">
        <f t="shared" si="5"/>
        <v>1</v>
      </c>
      <c r="BH14" s="31"/>
      <c r="BI14" s="31"/>
      <c r="BJ14" s="31"/>
    </row>
    <row r="15" spans="1:62">
      <c r="A15" s="10">
        <v>3</v>
      </c>
      <c r="B15" s="11" t="s">
        <v>27</v>
      </c>
      <c r="C15" s="13">
        <f t="shared" si="7"/>
        <v>0</v>
      </c>
      <c r="D15" s="13">
        <f t="shared" si="8"/>
        <v>0</v>
      </c>
      <c r="E15" s="13">
        <f t="shared" si="9"/>
        <v>0</v>
      </c>
      <c r="F15" s="13">
        <f t="shared" si="10"/>
        <v>0</v>
      </c>
      <c r="G15" s="13">
        <f t="shared" si="11"/>
        <v>0</v>
      </c>
      <c r="H15" s="13"/>
      <c r="I15" s="13"/>
      <c r="J15" s="13">
        <f t="shared" si="12"/>
        <v>0</v>
      </c>
      <c r="K15" s="13"/>
      <c r="L15" s="13"/>
      <c r="M15" s="13">
        <f t="shared" si="13"/>
        <v>0</v>
      </c>
      <c r="N15" s="13">
        <f t="shared" si="14"/>
        <v>0</v>
      </c>
      <c r="O15" s="13"/>
      <c r="P15" s="13"/>
      <c r="Q15" s="13">
        <f t="shared" si="15"/>
        <v>0</v>
      </c>
      <c r="R15" s="13"/>
      <c r="S15" s="13"/>
      <c r="T15" s="13">
        <f t="shared" si="16"/>
        <v>0</v>
      </c>
      <c r="U15" s="13">
        <f t="shared" si="17"/>
        <v>0</v>
      </c>
      <c r="V15" s="13"/>
      <c r="W15" s="13"/>
      <c r="X15" s="13">
        <f t="shared" si="18"/>
        <v>0</v>
      </c>
      <c r="Y15" s="13"/>
      <c r="Z15" s="13"/>
      <c r="AA15" s="13">
        <f t="shared" si="19"/>
        <v>28.498000000000001</v>
      </c>
      <c r="AB15" s="13">
        <f t="shared" si="20"/>
        <v>0</v>
      </c>
      <c r="AC15" s="13">
        <f t="shared" si="21"/>
        <v>28.498000000000001</v>
      </c>
      <c r="AD15" s="13">
        <f t="shared" si="22"/>
        <v>0</v>
      </c>
      <c r="AE15" s="13">
        <f t="shared" si="23"/>
        <v>0</v>
      </c>
      <c r="AF15" s="13"/>
      <c r="AG15" s="13"/>
      <c r="AH15" s="13">
        <f t="shared" si="24"/>
        <v>0</v>
      </c>
      <c r="AI15" s="13"/>
      <c r="AJ15" s="13"/>
      <c r="AK15" s="13">
        <f t="shared" si="25"/>
        <v>28.498000000000001</v>
      </c>
      <c r="AL15" s="13">
        <f t="shared" si="26"/>
        <v>0</v>
      </c>
      <c r="AM15" s="13"/>
      <c r="AN15" s="13"/>
      <c r="AO15" s="13">
        <f t="shared" si="27"/>
        <v>28.498000000000001</v>
      </c>
      <c r="AP15" s="13">
        <v>28.498000000000001</v>
      </c>
      <c r="AQ15" s="13"/>
      <c r="AR15" s="13">
        <f t="shared" si="28"/>
        <v>0</v>
      </c>
      <c r="AS15" s="13">
        <f t="shared" si="29"/>
        <v>0</v>
      </c>
      <c r="AT15" s="13"/>
      <c r="AU15" s="13"/>
      <c r="AV15" s="13">
        <f t="shared" si="30"/>
        <v>0</v>
      </c>
      <c r="AW15" s="13"/>
      <c r="AX15" s="13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>
      <c r="A16" s="10">
        <v>4</v>
      </c>
      <c r="B16" s="11" t="s">
        <v>59</v>
      </c>
      <c r="C16" s="13">
        <f t="shared" si="7"/>
        <v>55</v>
      </c>
      <c r="D16" s="13">
        <f t="shared" si="8"/>
        <v>0</v>
      </c>
      <c r="E16" s="13">
        <f t="shared" si="9"/>
        <v>55</v>
      </c>
      <c r="F16" s="13">
        <f t="shared" si="10"/>
        <v>0</v>
      </c>
      <c r="G16" s="13">
        <f t="shared" si="11"/>
        <v>0</v>
      </c>
      <c r="H16" s="13"/>
      <c r="I16" s="13"/>
      <c r="J16" s="13">
        <f t="shared" si="12"/>
        <v>0</v>
      </c>
      <c r="K16" s="13"/>
      <c r="L16" s="13"/>
      <c r="M16" s="13">
        <f t="shared" si="13"/>
        <v>55</v>
      </c>
      <c r="N16" s="13">
        <f t="shared" si="14"/>
        <v>0</v>
      </c>
      <c r="O16" s="13"/>
      <c r="P16" s="13"/>
      <c r="Q16" s="13">
        <f t="shared" si="15"/>
        <v>55</v>
      </c>
      <c r="R16" s="13">
        <v>55</v>
      </c>
      <c r="S16" s="13"/>
      <c r="T16" s="13">
        <f t="shared" si="16"/>
        <v>0</v>
      </c>
      <c r="U16" s="13">
        <f t="shared" si="17"/>
        <v>0</v>
      </c>
      <c r="V16" s="13"/>
      <c r="W16" s="13"/>
      <c r="X16" s="13">
        <f t="shared" si="18"/>
        <v>0</v>
      </c>
      <c r="Y16" s="13"/>
      <c r="Z16" s="13"/>
      <c r="AA16" s="13">
        <f t="shared" si="19"/>
        <v>55</v>
      </c>
      <c r="AB16" s="13">
        <f t="shared" si="20"/>
        <v>0</v>
      </c>
      <c r="AC16" s="13">
        <f t="shared" si="21"/>
        <v>55</v>
      </c>
      <c r="AD16" s="13">
        <f t="shared" si="22"/>
        <v>0</v>
      </c>
      <c r="AE16" s="13">
        <f t="shared" si="23"/>
        <v>0</v>
      </c>
      <c r="AF16" s="13"/>
      <c r="AG16" s="13"/>
      <c r="AH16" s="13">
        <f t="shared" si="24"/>
        <v>0</v>
      </c>
      <c r="AI16" s="13"/>
      <c r="AJ16" s="13"/>
      <c r="AK16" s="13">
        <f t="shared" si="25"/>
        <v>55</v>
      </c>
      <c r="AL16" s="13">
        <f t="shared" si="26"/>
        <v>0</v>
      </c>
      <c r="AM16" s="13"/>
      <c r="AN16" s="13"/>
      <c r="AO16" s="13">
        <f t="shared" si="27"/>
        <v>55</v>
      </c>
      <c r="AP16" s="13">
        <v>55</v>
      </c>
      <c r="AQ16" s="13"/>
      <c r="AR16" s="13">
        <f t="shared" si="28"/>
        <v>0</v>
      </c>
      <c r="AS16" s="13">
        <f t="shared" si="29"/>
        <v>0</v>
      </c>
      <c r="AT16" s="13"/>
      <c r="AU16" s="13"/>
      <c r="AV16" s="13">
        <f t="shared" si="30"/>
        <v>0</v>
      </c>
      <c r="AW16" s="13"/>
      <c r="AX16" s="13"/>
      <c r="AY16" s="31">
        <f t="shared" si="1"/>
        <v>1</v>
      </c>
      <c r="AZ16" s="31"/>
      <c r="BA16" s="31">
        <f t="shared" si="1"/>
        <v>1</v>
      </c>
      <c r="BB16" s="31"/>
      <c r="BC16" s="31"/>
      <c r="BD16" s="31"/>
      <c r="BE16" s="31">
        <f t="shared" si="4"/>
        <v>1</v>
      </c>
      <c r="BF16" s="31"/>
      <c r="BG16" s="31">
        <f t="shared" si="5"/>
        <v>1</v>
      </c>
      <c r="BH16" s="31"/>
      <c r="BI16" s="31"/>
      <c r="BJ16" s="31"/>
    </row>
    <row r="17" spans="1:62">
      <c r="A17" s="10">
        <v>5</v>
      </c>
      <c r="B17" s="11" t="s">
        <v>17</v>
      </c>
      <c r="C17" s="13">
        <f t="shared" si="7"/>
        <v>6441</v>
      </c>
      <c r="D17" s="13">
        <f t="shared" si="8"/>
        <v>0</v>
      </c>
      <c r="E17" s="13">
        <f t="shared" si="9"/>
        <v>6441</v>
      </c>
      <c r="F17" s="13">
        <f t="shared" si="10"/>
        <v>0</v>
      </c>
      <c r="G17" s="13">
        <f t="shared" si="11"/>
        <v>0</v>
      </c>
      <c r="H17" s="13"/>
      <c r="I17" s="13"/>
      <c r="J17" s="13">
        <f t="shared" si="12"/>
        <v>0</v>
      </c>
      <c r="K17" s="13"/>
      <c r="L17" s="13"/>
      <c r="M17" s="13">
        <f t="shared" si="13"/>
        <v>4950</v>
      </c>
      <c r="N17" s="13">
        <f t="shared" si="14"/>
        <v>0</v>
      </c>
      <c r="O17" s="13"/>
      <c r="P17" s="13"/>
      <c r="Q17" s="13">
        <f t="shared" si="15"/>
        <v>4950</v>
      </c>
      <c r="R17" s="13">
        <v>4950</v>
      </c>
      <c r="S17" s="13"/>
      <c r="T17" s="13">
        <f t="shared" si="16"/>
        <v>1491</v>
      </c>
      <c r="U17" s="13">
        <f t="shared" si="17"/>
        <v>0</v>
      </c>
      <c r="V17" s="13"/>
      <c r="W17" s="13"/>
      <c r="X17" s="13">
        <f t="shared" si="18"/>
        <v>1491</v>
      </c>
      <c r="Y17" s="13">
        <v>1491</v>
      </c>
      <c r="Z17" s="13"/>
      <c r="AA17" s="13">
        <f t="shared" si="19"/>
        <v>456.34</v>
      </c>
      <c r="AB17" s="13">
        <f t="shared" si="20"/>
        <v>0</v>
      </c>
      <c r="AC17" s="13">
        <f t="shared" si="21"/>
        <v>456.34</v>
      </c>
      <c r="AD17" s="13">
        <f t="shared" si="22"/>
        <v>0</v>
      </c>
      <c r="AE17" s="13">
        <f t="shared" si="23"/>
        <v>0</v>
      </c>
      <c r="AF17" s="13"/>
      <c r="AG17" s="13"/>
      <c r="AH17" s="13">
        <f t="shared" si="24"/>
        <v>0</v>
      </c>
      <c r="AI17" s="13"/>
      <c r="AJ17" s="13"/>
      <c r="AK17" s="13">
        <f t="shared" si="25"/>
        <v>456.34</v>
      </c>
      <c r="AL17" s="13">
        <f t="shared" si="26"/>
        <v>0</v>
      </c>
      <c r="AM17" s="13"/>
      <c r="AN17" s="13"/>
      <c r="AO17" s="13">
        <f t="shared" si="27"/>
        <v>456.34</v>
      </c>
      <c r="AP17" s="13">
        <v>456.34</v>
      </c>
      <c r="AQ17" s="13"/>
      <c r="AR17" s="13">
        <f t="shared" si="28"/>
        <v>0</v>
      </c>
      <c r="AS17" s="13">
        <f t="shared" si="29"/>
        <v>0</v>
      </c>
      <c r="AT17" s="13"/>
      <c r="AU17" s="13"/>
      <c r="AV17" s="13">
        <f t="shared" si="30"/>
        <v>0</v>
      </c>
      <c r="AW17" s="13"/>
      <c r="AX17" s="13"/>
      <c r="AY17" s="31">
        <f t="shared" si="1"/>
        <v>7.0849247011333646E-2</v>
      </c>
      <c r="AZ17" s="31"/>
      <c r="BA17" s="31">
        <f t="shared" si="1"/>
        <v>7.0849247011333646E-2</v>
      </c>
      <c r="BB17" s="31"/>
      <c r="BC17" s="31"/>
      <c r="BD17" s="31"/>
      <c r="BE17" s="31">
        <f t="shared" si="4"/>
        <v>9.2189898989898988E-2</v>
      </c>
      <c r="BF17" s="31"/>
      <c r="BG17" s="31">
        <f t="shared" si="5"/>
        <v>9.2189898989898988E-2</v>
      </c>
      <c r="BH17" s="31">
        <f t="shared" ref="BH17:BH46" si="31">AR17/T17</f>
        <v>0</v>
      </c>
      <c r="BI17" s="31"/>
      <c r="BJ17" s="31">
        <f t="shared" ref="BJ17:BJ46" si="32">AV17/X17</f>
        <v>0</v>
      </c>
    </row>
    <row r="18" spans="1:62">
      <c r="A18" s="10">
        <v>6</v>
      </c>
      <c r="B18" s="11" t="s">
        <v>20</v>
      </c>
      <c r="C18" s="13">
        <f t="shared" si="7"/>
        <v>30</v>
      </c>
      <c r="D18" s="13">
        <f t="shared" si="8"/>
        <v>0</v>
      </c>
      <c r="E18" s="13">
        <f t="shared" si="9"/>
        <v>30</v>
      </c>
      <c r="F18" s="13">
        <f t="shared" si="10"/>
        <v>0</v>
      </c>
      <c r="G18" s="13">
        <f t="shared" si="11"/>
        <v>0</v>
      </c>
      <c r="H18" s="13"/>
      <c r="I18" s="13"/>
      <c r="J18" s="13">
        <f t="shared" si="12"/>
        <v>0</v>
      </c>
      <c r="K18" s="13"/>
      <c r="L18" s="13"/>
      <c r="M18" s="13">
        <f t="shared" si="13"/>
        <v>30</v>
      </c>
      <c r="N18" s="13">
        <f t="shared" si="14"/>
        <v>0</v>
      </c>
      <c r="O18" s="13"/>
      <c r="P18" s="13"/>
      <c r="Q18" s="13">
        <f t="shared" si="15"/>
        <v>30</v>
      </c>
      <c r="R18" s="13">
        <v>30</v>
      </c>
      <c r="S18" s="13"/>
      <c r="T18" s="13">
        <f t="shared" si="16"/>
        <v>0</v>
      </c>
      <c r="U18" s="13">
        <f t="shared" si="17"/>
        <v>0</v>
      </c>
      <c r="V18" s="13"/>
      <c r="W18" s="13"/>
      <c r="X18" s="13">
        <f t="shared" si="18"/>
        <v>0</v>
      </c>
      <c r="Y18" s="13"/>
      <c r="Z18" s="13"/>
      <c r="AA18" s="13">
        <f t="shared" si="19"/>
        <v>6.1185</v>
      </c>
      <c r="AB18" s="13">
        <f t="shared" si="20"/>
        <v>0</v>
      </c>
      <c r="AC18" s="13">
        <f t="shared" si="21"/>
        <v>6.1185</v>
      </c>
      <c r="AD18" s="13">
        <f t="shared" si="22"/>
        <v>0</v>
      </c>
      <c r="AE18" s="13">
        <f t="shared" si="23"/>
        <v>0</v>
      </c>
      <c r="AF18" s="13"/>
      <c r="AG18" s="13"/>
      <c r="AH18" s="13">
        <f t="shared" si="24"/>
        <v>0</v>
      </c>
      <c r="AI18" s="13"/>
      <c r="AJ18" s="13"/>
      <c r="AK18" s="13">
        <f t="shared" si="25"/>
        <v>6.1185</v>
      </c>
      <c r="AL18" s="13">
        <f t="shared" si="26"/>
        <v>0</v>
      </c>
      <c r="AM18" s="13"/>
      <c r="AN18" s="13"/>
      <c r="AO18" s="13">
        <f t="shared" si="27"/>
        <v>6.1185</v>
      </c>
      <c r="AP18" s="13">
        <v>6.1185</v>
      </c>
      <c r="AQ18" s="13"/>
      <c r="AR18" s="13">
        <f t="shared" si="28"/>
        <v>0</v>
      </c>
      <c r="AS18" s="13">
        <f t="shared" si="29"/>
        <v>0</v>
      </c>
      <c r="AT18" s="13"/>
      <c r="AU18" s="13"/>
      <c r="AV18" s="13">
        <f t="shared" si="30"/>
        <v>0</v>
      </c>
      <c r="AW18" s="13"/>
      <c r="AX18" s="13"/>
      <c r="AY18" s="31">
        <f t="shared" si="1"/>
        <v>0.20394999999999999</v>
      </c>
      <c r="AZ18" s="31"/>
      <c r="BA18" s="31">
        <f t="shared" si="1"/>
        <v>0.20394999999999999</v>
      </c>
      <c r="BB18" s="31"/>
      <c r="BC18" s="31"/>
      <c r="BD18" s="31"/>
      <c r="BE18" s="31">
        <f t="shared" si="4"/>
        <v>0.20394999999999999</v>
      </c>
      <c r="BF18" s="31"/>
      <c r="BG18" s="31">
        <f t="shared" si="5"/>
        <v>0.20394999999999999</v>
      </c>
      <c r="BH18" s="31"/>
      <c r="BI18" s="31"/>
      <c r="BJ18" s="31"/>
    </row>
    <row r="19" spans="1:62" ht="34.5" customHeight="1">
      <c r="A19" s="10">
        <v>7</v>
      </c>
      <c r="B19" s="11" t="s">
        <v>18</v>
      </c>
      <c r="C19" s="13">
        <f t="shared" si="7"/>
        <v>8882.5</v>
      </c>
      <c r="D19" s="13">
        <f t="shared" si="8"/>
        <v>876</v>
      </c>
      <c r="E19" s="13">
        <f t="shared" si="9"/>
        <v>8006.5</v>
      </c>
      <c r="F19" s="13">
        <f t="shared" si="10"/>
        <v>8822.5</v>
      </c>
      <c r="G19" s="13">
        <f t="shared" si="11"/>
        <v>876</v>
      </c>
      <c r="H19" s="13">
        <v>876</v>
      </c>
      <c r="I19" s="13"/>
      <c r="J19" s="13">
        <f t="shared" si="12"/>
        <v>7946.5</v>
      </c>
      <c r="K19" s="13">
        <v>7946.5</v>
      </c>
      <c r="L19" s="13"/>
      <c r="M19" s="13">
        <f t="shared" si="13"/>
        <v>59.999999999999993</v>
      </c>
      <c r="N19" s="13">
        <f t="shared" si="14"/>
        <v>0</v>
      </c>
      <c r="O19" s="13"/>
      <c r="P19" s="13"/>
      <c r="Q19" s="13">
        <f t="shared" si="15"/>
        <v>59.999999999999993</v>
      </c>
      <c r="R19" s="13">
        <v>59.999999999999993</v>
      </c>
      <c r="S19" s="13"/>
      <c r="T19" s="13">
        <f t="shared" si="16"/>
        <v>0</v>
      </c>
      <c r="U19" s="13">
        <f t="shared" si="17"/>
        <v>0</v>
      </c>
      <c r="V19" s="13"/>
      <c r="W19" s="13"/>
      <c r="X19" s="13">
        <f t="shared" si="18"/>
        <v>0</v>
      </c>
      <c r="Y19" s="13"/>
      <c r="Z19" s="13"/>
      <c r="AA19" s="13">
        <f t="shared" si="19"/>
        <v>452.93860000000001</v>
      </c>
      <c r="AB19" s="13">
        <f t="shared" si="20"/>
        <v>0</v>
      </c>
      <c r="AC19" s="13">
        <f t="shared" si="21"/>
        <v>452.93860000000001</v>
      </c>
      <c r="AD19" s="13">
        <f t="shared" si="22"/>
        <v>413.36</v>
      </c>
      <c r="AE19" s="13">
        <f t="shared" si="23"/>
        <v>0</v>
      </c>
      <c r="AF19" s="13"/>
      <c r="AG19" s="13"/>
      <c r="AH19" s="13">
        <f t="shared" si="24"/>
        <v>413.36</v>
      </c>
      <c r="AI19" s="13">
        <v>413.36</v>
      </c>
      <c r="AJ19" s="13"/>
      <c r="AK19" s="13">
        <f t="shared" si="25"/>
        <v>39.578600000000002</v>
      </c>
      <c r="AL19" s="13">
        <f t="shared" si="26"/>
        <v>0</v>
      </c>
      <c r="AM19" s="13"/>
      <c r="AN19" s="13"/>
      <c r="AO19" s="13">
        <f t="shared" si="27"/>
        <v>39.578600000000002</v>
      </c>
      <c r="AP19" s="13">
        <v>39.578600000000002</v>
      </c>
      <c r="AQ19" s="13"/>
      <c r="AR19" s="13">
        <f t="shared" si="28"/>
        <v>0</v>
      </c>
      <c r="AS19" s="13">
        <f t="shared" si="29"/>
        <v>0</v>
      </c>
      <c r="AT19" s="13"/>
      <c r="AU19" s="13"/>
      <c r="AV19" s="13">
        <f t="shared" si="30"/>
        <v>0</v>
      </c>
      <c r="AW19" s="13"/>
      <c r="AX19" s="13"/>
      <c r="AY19" s="31">
        <f t="shared" si="1"/>
        <v>5.0992243174781876E-2</v>
      </c>
      <c r="AZ19" s="31">
        <f t="shared" si="1"/>
        <v>0</v>
      </c>
      <c r="BA19" s="31">
        <f t="shared" si="1"/>
        <v>5.6571360769374884E-2</v>
      </c>
      <c r="BB19" s="31">
        <f t="shared" si="1"/>
        <v>4.6852932842164921E-2</v>
      </c>
      <c r="BC19" s="31">
        <f t="shared" si="1"/>
        <v>0</v>
      </c>
      <c r="BD19" s="31">
        <f t="shared" si="3"/>
        <v>5.2017869502296608E-2</v>
      </c>
      <c r="BE19" s="31">
        <f t="shared" si="4"/>
        <v>0.65964333333333347</v>
      </c>
      <c r="BF19" s="31"/>
      <c r="BG19" s="31">
        <f t="shared" si="5"/>
        <v>0.65964333333333347</v>
      </c>
      <c r="BH19" s="31"/>
      <c r="BI19" s="31"/>
      <c r="BJ19" s="31"/>
    </row>
    <row r="20" spans="1:62" ht="34.5" customHeight="1">
      <c r="A20" s="10">
        <v>8</v>
      </c>
      <c r="B20" s="11" t="s">
        <v>28</v>
      </c>
      <c r="C20" s="13">
        <f t="shared" si="7"/>
        <v>1488</v>
      </c>
      <c r="D20" s="13">
        <f t="shared" si="8"/>
        <v>0</v>
      </c>
      <c r="E20" s="13">
        <f t="shared" si="9"/>
        <v>1488</v>
      </c>
      <c r="F20" s="13">
        <f t="shared" si="10"/>
        <v>0</v>
      </c>
      <c r="G20" s="13">
        <f t="shared" si="11"/>
        <v>0</v>
      </c>
      <c r="H20" s="13"/>
      <c r="I20" s="13"/>
      <c r="J20" s="13">
        <f t="shared" si="12"/>
        <v>0</v>
      </c>
      <c r="K20" s="13"/>
      <c r="L20" s="13"/>
      <c r="M20" s="13">
        <f t="shared" si="13"/>
        <v>280</v>
      </c>
      <c r="N20" s="13">
        <f t="shared" si="14"/>
        <v>0</v>
      </c>
      <c r="O20" s="13"/>
      <c r="P20" s="13"/>
      <c r="Q20" s="13">
        <f t="shared" si="15"/>
        <v>280</v>
      </c>
      <c r="R20" s="13">
        <v>280</v>
      </c>
      <c r="S20" s="13"/>
      <c r="T20" s="13">
        <f t="shared" si="16"/>
        <v>1208</v>
      </c>
      <c r="U20" s="13">
        <f t="shared" si="17"/>
        <v>0</v>
      </c>
      <c r="V20" s="13"/>
      <c r="W20" s="13"/>
      <c r="X20" s="13">
        <f t="shared" si="18"/>
        <v>1208</v>
      </c>
      <c r="Y20" s="13">
        <v>1208</v>
      </c>
      <c r="Z20" s="13"/>
      <c r="AA20" s="13">
        <f t="shared" si="19"/>
        <v>263.88157000000001</v>
      </c>
      <c r="AB20" s="13">
        <f t="shared" si="20"/>
        <v>0</v>
      </c>
      <c r="AC20" s="13">
        <f t="shared" si="21"/>
        <v>263.88157000000001</v>
      </c>
      <c r="AD20" s="13">
        <f t="shared" si="22"/>
        <v>0</v>
      </c>
      <c r="AE20" s="13">
        <f t="shared" si="23"/>
        <v>0</v>
      </c>
      <c r="AF20" s="13"/>
      <c r="AG20" s="13"/>
      <c r="AH20" s="13">
        <f t="shared" si="24"/>
        <v>0</v>
      </c>
      <c r="AI20" s="13"/>
      <c r="AJ20" s="13"/>
      <c r="AK20" s="13">
        <f t="shared" si="25"/>
        <v>263.88157000000001</v>
      </c>
      <c r="AL20" s="13">
        <f t="shared" si="26"/>
        <v>0</v>
      </c>
      <c r="AM20" s="13"/>
      <c r="AN20" s="13"/>
      <c r="AO20" s="13">
        <f t="shared" si="27"/>
        <v>263.88157000000001</v>
      </c>
      <c r="AP20" s="13">
        <v>263.88157000000001</v>
      </c>
      <c r="AQ20" s="13"/>
      <c r="AR20" s="13">
        <f t="shared" si="28"/>
        <v>0</v>
      </c>
      <c r="AS20" s="13">
        <f t="shared" si="29"/>
        <v>0</v>
      </c>
      <c r="AT20" s="13"/>
      <c r="AU20" s="13"/>
      <c r="AV20" s="13">
        <f t="shared" si="30"/>
        <v>0</v>
      </c>
      <c r="AW20" s="13"/>
      <c r="AX20" s="13"/>
      <c r="AY20" s="31">
        <f t="shared" si="1"/>
        <v>0.17733976478494623</v>
      </c>
      <c r="AZ20" s="31"/>
      <c r="BA20" s="31">
        <f t="shared" si="1"/>
        <v>0.17733976478494623</v>
      </c>
      <c r="BB20" s="31"/>
      <c r="BC20" s="31"/>
      <c r="BD20" s="31"/>
      <c r="BE20" s="31">
        <f t="shared" si="4"/>
        <v>0.94243417857142864</v>
      </c>
      <c r="BF20" s="31"/>
      <c r="BG20" s="31">
        <f t="shared" si="5"/>
        <v>0.94243417857142864</v>
      </c>
      <c r="BH20" s="31">
        <f t="shared" si="31"/>
        <v>0</v>
      </c>
      <c r="BI20" s="31"/>
      <c r="BJ20" s="31">
        <f t="shared" si="32"/>
        <v>0</v>
      </c>
    </row>
    <row r="21" spans="1:62" ht="21.75" customHeight="1">
      <c r="A21" s="10">
        <v>9</v>
      </c>
      <c r="B21" s="11" t="s">
        <v>21</v>
      </c>
      <c r="C21" s="13">
        <f t="shared" si="7"/>
        <v>0</v>
      </c>
      <c r="D21" s="13">
        <f t="shared" si="8"/>
        <v>0</v>
      </c>
      <c r="E21" s="13">
        <f t="shared" si="9"/>
        <v>0</v>
      </c>
      <c r="F21" s="13">
        <f t="shared" si="10"/>
        <v>0</v>
      </c>
      <c r="G21" s="13">
        <f t="shared" si="11"/>
        <v>0</v>
      </c>
      <c r="H21" s="13"/>
      <c r="I21" s="13"/>
      <c r="J21" s="13">
        <f t="shared" si="12"/>
        <v>0</v>
      </c>
      <c r="K21" s="13"/>
      <c r="L21" s="13"/>
      <c r="M21" s="13">
        <f t="shared" si="13"/>
        <v>0</v>
      </c>
      <c r="N21" s="13">
        <f t="shared" si="14"/>
        <v>0</v>
      </c>
      <c r="O21" s="13"/>
      <c r="P21" s="13"/>
      <c r="Q21" s="13">
        <f t="shared" si="15"/>
        <v>0</v>
      </c>
      <c r="R21" s="13"/>
      <c r="S21" s="13"/>
      <c r="T21" s="13">
        <f t="shared" si="16"/>
        <v>0</v>
      </c>
      <c r="U21" s="13">
        <f t="shared" si="17"/>
        <v>0</v>
      </c>
      <c r="V21" s="13"/>
      <c r="W21" s="13"/>
      <c r="X21" s="13">
        <f t="shared" si="18"/>
        <v>0</v>
      </c>
      <c r="Y21" s="13"/>
      <c r="Z21" s="13"/>
      <c r="AA21" s="13">
        <f t="shared" si="19"/>
        <v>0.77180000000000004</v>
      </c>
      <c r="AB21" s="13">
        <f t="shared" si="20"/>
        <v>0</v>
      </c>
      <c r="AC21" s="13">
        <f t="shared" si="21"/>
        <v>0.77180000000000004</v>
      </c>
      <c r="AD21" s="13">
        <f t="shared" si="22"/>
        <v>0</v>
      </c>
      <c r="AE21" s="13">
        <f t="shared" si="23"/>
        <v>0</v>
      </c>
      <c r="AF21" s="13"/>
      <c r="AG21" s="13"/>
      <c r="AH21" s="13">
        <f t="shared" si="24"/>
        <v>0</v>
      </c>
      <c r="AI21" s="13"/>
      <c r="AJ21" s="13"/>
      <c r="AK21" s="13">
        <f t="shared" si="25"/>
        <v>0.77180000000000004</v>
      </c>
      <c r="AL21" s="13">
        <f t="shared" si="26"/>
        <v>0</v>
      </c>
      <c r="AM21" s="13"/>
      <c r="AN21" s="13"/>
      <c r="AO21" s="13">
        <f t="shared" si="27"/>
        <v>0.77180000000000004</v>
      </c>
      <c r="AP21" s="13">
        <v>0.77180000000000004</v>
      </c>
      <c r="AQ21" s="13"/>
      <c r="AR21" s="13">
        <f t="shared" si="28"/>
        <v>0</v>
      </c>
      <c r="AS21" s="13">
        <f t="shared" si="29"/>
        <v>0</v>
      </c>
      <c r="AT21" s="13"/>
      <c r="AU21" s="13"/>
      <c r="AV21" s="13">
        <f t="shared" si="30"/>
        <v>0</v>
      </c>
      <c r="AW21" s="13"/>
      <c r="AX21" s="13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6.25" customHeight="1">
      <c r="A22" s="10">
        <v>10</v>
      </c>
      <c r="B22" s="16" t="s">
        <v>19</v>
      </c>
      <c r="C22" s="13">
        <f t="shared" si="7"/>
        <v>4056</v>
      </c>
      <c r="D22" s="13">
        <f t="shared" si="8"/>
        <v>0</v>
      </c>
      <c r="E22" s="13">
        <f t="shared" si="9"/>
        <v>4056</v>
      </c>
      <c r="F22" s="13">
        <f t="shared" si="10"/>
        <v>218</v>
      </c>
      <c r="G22" s="13">
        <f t="shared" si="11"/>
        <v>0</v>
      </c>
      <c r="H22" s="13"/>
      <c r="I22" s="13"/>
      <c r="J22" s="13">
        <f t="shared" si="12"/>
        <v>218</v>
      </c>
      <c r="K22" s="13">
        <v>218</v>
      </c>
      <c r="L22" s="13"/>
      <c r="M22" s="13">
        <f t="shared" si="13"/>
        <v>3838</v>
      </c>
      <c r="N22" s="13">
        <f t="shared" si="14"/>
        <v>0</v>
      </c>
      <c r="O22" s="13"/>
      <c r="P22" s="13"/>
      <c r="Q22" s="13">
        <f t="shared" si="15"/>
        <v>3838</v>
      </c>
      <c r="R22" s="13">
        <v>3838</v>
      </c>
      <c r="S22" s="13"/>
      <c r="T22" s="13">
        <f t="shared" si="16"/>
        <v>0</v>
      </c>
      <c r="U22" s="13">
        <f t="shared" si="17"/>
        <v>0</v>
      </c>
      <c r="V22" s="13"/>
      <c r="W22" s="13"/>
      <c r="X22" s="13">
        <f t="shared" si="18"/>
        <v>0</v>
      </c>
      <c r="Y22" s="13"/>
      <c r="Z22" s="13"/>
      <c r="AA22" s="13">
        <f t="shared" si="19"/>
        <v>7096.5827000000008</v>
      </c>
      <c r="AB22" s="13">
        <f t="shared" si="20"/>
        <v>0</v>
      </c>
      <c r="AC22" s="13">
        <f t="shared" si="21"/>
        <v>7096.5827000000008</v>
      </c>
      <c r="AD22" s="13">
        <f t="shared" si="22"/>
        <v>217.99299999999999</v>
      </c>
      <c r="AE22" s="13">
        <f t="shared" si="23"/>
        <v>0</v>
      </c>
      <c r="AF22" s="13"/>
      <c r="AG22" s="13"/>
      <c r="AH22" s="13">
        <f t="shared" si="24"/>
        <v>217.99299999999999</v>
      </c>
      <c r="AI22" s="13">
        <v>217.99299999999999</v>
      </c>
      <c r="AJ22" s="13"/>
      <c r="AK22" s="13">
        <f t="shared" si="25"/>
        <v>6878.5897000000004</v>
      </c>
      <c r="AL22" s="13">
        <f t="shared" si="26"/>
        <v>0</v>
      </c>
      <c r="AM22" s="13"/>
      <c r="AN22" s="13"/>
      <c r="AO22" s="13">
        <f t="shared" si="27"/>
        <v>6878.5897000000004</v>
      </c>
      <c r="AP22" s="13">
        <v>6878.5897000000004</v>
      </c>
      <c r="AQ22" s="13"/>
      <c r="AR22" s="13">
        <f t="shared" si="28"/>
        <v>0</v>
      </c>
      <c r="AS22" s="13">
        <f t="shared" si="29"/>
        <v>0</v>
      </c>
      <c r="AT22" s="13"/>
      <c r="AU22" s="13"/>
      <c r="AV22" s="13">
        <f t="shared" si="30"/>
        <v>0</v>
      </c>
      <c r="AW22" s="13"/>
      <c r="AX22" s="13"/>
      <c r="AY22" s="31">
        <f t="shared" si="1"/>
        <v>1.7496505670611442</v>
      </c>
      <c r="AZ22" s="31"/>
      <c r="BA22" s="31">
        <f t="shared" si="1"/>
        <v>1.7496505670611442</v>
      </c>
      <c r="BB22" s="31">
        <f t="shared" si="1"/>
        <v>0.99996788990825691</v>
      </c>
      <c r="BC22" s="31"/>
      <c r="BD22" s="31">
        <f t="shared" si="3"/>
        <v>0.99996788990825691</v>
      </c>
      <c r="BE22" s="31">
        <f t="shared" si="4"/>
        <v>1.7922328556539866</v>
      </c>
      <c r="BF22" s="31"/>
      <c r="BG22" s="31">
        <f t="shared" si="5"/>
        <v>1.7922328556539866</v>
      </c>
      <c r="BH22" s="31"/>
      <c r="BI22" s="31"/>
      <c r="BJ22" s="31"/>
    </row>
    <row r="23" spans="1:62">
      <c r="A23" s="10">
        <v>11</v>
      </c>
      <c r="B23" s="11" t="s">
        <v>29</v>
      </c>
      <c r="C23" s="13">
        <f t="shared" si="7"/>
        <v>460</v>
      </c>
      <c r="D23" s="13">
        <f t="shared" si="8"/>
        <v>0</v>
      </c>
      <c r="E23" s="13">
        <f t="shared" si="9"/>
        <v>460</v>
      </c>
      <c r="F23" s="13">
        <f t="shared" si="10"/>
        <v>0</v>
      </c>
      <c r="G23" s="13">
        <f t="shared" si="11"/>
        <v>0</v>
      </c>
      <c r="H23" s="13"/>
      <c r="I23" s="13"/>
      <c r="J23" s="13">
        <f t="shared" si="12"/>
        <v>0</v>
      </c>
      <c r="K23" s="13"/>
      <c r="L23" s="13"/>
      <c r="M23" s="13">
        <f t="shared" si="13"/>
        <v>20</v>
      </c>
      <c r="N23" s="13">
        <f t="shared" si="14"/>
        <v>0</v>
      </c>
      <c r="O23" s="13"/>
      <c r="P23" s="13"/>
      <c r="Q23" s="13">
        <f t="shared" si="15"/>
        <v>20</v>
      </c>
      <c r="R23" s="13">
        <v>20</v>
      </c>
      <c r="S23" s="13"/>
      <c r="T23" s="13">
        <f t="shared" si="16"/>
        <v>440</v>
      </c>
      <c r="U23" s="13">
        <f t="shared" si="17"/>
        <v>0</v>
      </c>
      <c r="V23" s="13"/>
      <c r="W23" s="13"/>
      <c r="X23" s="13">
        <f t="shared" si="18"/>
        <v>440</v>
      </c>
      <c r="Y23" s="13">
        <v>440</v>
      </c>
      <c r="Z23" s="13"/>
      <c r="AA23" s="13">
        <f t="shared" si="19"/>
        <v>441.19295999999997</v>
      </c>
      <c r="AB23" s="13">
        <f t="shared" si="20"/>
        <v>0</v>
      </c>
      <c r="AC23" s="13">
        <f t="shared" si="21"/>
        <v>441.19295999999997</v>
      </c>
      <c r="AD23" s="13">
        <f t="shared" si="22"/>
        <v>0</v>
      </c>
      <c r="AE23" s="13">
        <f t="shared" si="23"/>
        <v>0</v>
      </c>
      <c r="AF23" s="13"/>
      <c r="AG23" s="13"/>
      <c r="AH23" s="13">
        <f t="shared" si="24"/>
        <v>0</v>
      </c>
      <c r="AI23" s="13"/>
      <c r="AJ23" s="13"/>
      <c r="AK23" s="13">
        <f t="shared" si="25"/>
        <v>6.1749599999999996</v>
      </c>
      <c r="AL23" s="13">
        <f t="shared" si="26"/>
        <v>0</v>
      </c>
      <c r="AM23" s="13"/>
      <c r="AN23" s="13"/>
      <c r="AO23" s="13">
        <f t="shared" si="27"/>
        <v>6.1749599999999996</v>
      </c>
      <c r="AP23" s="13">
        <v>6.1749599999999996</v>
      </c>
      <c r="AQ23" s="13"/>
      <c r="AR23" s="13">
        <f t="shared" si="28"/>
        <v>435.01799999999997</v>
      </c>
      <c r="AS23" s="13">
        <f t="shared" si="29"/>
        <v>0</v>
      </c>
      <c r="AT23" s="13"/>
      <c r="AU23" s="13"/>
      <c r="AV23" s="13">
        <f t="shared" si="30"/>
        <v>435.01799999999997</v>
      </c>
      <c r="AW23" s="13">
        <v>435.01799999999997</v>
      </c>
      <c r="AX23" s="13"/>
      <c r="AY23" s="31">
        <f t="shared" si="1"/>
        <v>0.95911513043478258</v>
      </c>
      <c r="AZ23" s="31"/>
      <c r="BA23" s="31">
        <f t="shared" si="1"/>
        <v>0.95911513043478258</v>
      </c>
      <c r="BB23" s="31"/>
      <c r="BC23" s="31"/>
      <c r="BD23" s="31"/>
      <c r="BE23" s="31">
        <f t="shared" si="4"/>
        <v>0.30874799999999997</v>
      </c>
      <c r="BF23" s="31"/>
      <c r="BG23" s="31">
        <f t="shared" si="5"/>
        <v>0.30874799999999997</v>
      </c>
      <c r="BH23" s="31">
        <f t="shared" si="31"/>
        <v>0.98867727272727268</v>
      </c>
      <c r="BI23" s="31"/>
      <c r="BJ23" s="31">
        <f t="shared" si="32"/>
        <v>0.98867727272727268</v>
      </c>
    </row>
    <row r="24" spans="1:62" ht="40.5" customHeight="1">
      <c r="A24" s="10">
        <v>12</v>
      </c>
      <c r="B24" s="11" t="s">
        <v>36</v>
      </c>
      <c r="C24" s="13">
        <f t="shared" si="7"/>
        <v>278</v>
      </c>
      <c r="D24" s="13">
        <f t="shared" si="8"/>
        <v>0</v>
      </c>
      <c r="E24" s="13">
        <f t="shared" si="9"/>
        <v>278</v>
      </c>
      <c r="F24" s="13">
        <f t="shared" si="10"/>
        <v>0</v>
      </c>
      <c r="G24" s="13">
        <f t="shared" si="11"/>
        <v>0</v>
      </c>
      <c r="H24" s="13"/>
      <c r="I24" s="13"/>
      <c r="J24" s="13">
        <f t="shared" si="12"/>
        <v>0</v>
      </c>
      <c r="K24" s="13"/>
      <c r="L24" s="13"/>
      <c r="M24" s="13">
        <f t="shared" si="13"/>
        <v>278</v>
      </c>
      <c r="N24" s="13">
        <f t="shared" si="14"/>
        <v>0</v>
      </c>
      <c r="O24" s="13"/>
      <c r="P24" s="13"/>
      <c r="Q24" s="13">
        <f t="shared" si="15"/>
        <v>278</v>
      </c>
      <c r="R24" s="13">
        <v>278</v>
      </c>
      <c r="S24" s="13"/>
      <c r="T24" s="13">
        <f t="shared" si="16"/>
        <v>0</v>
      </c>
      <c r="U24" s="13">
        <f t="shared" si="17"/>
        <v>0</v>
      </c>
      <c r="V24" s="13"/>
      <c r="W24" s="13"/>
      <c r="X24" s="13">
        <f t="shared" si="18"/>
        <v>0</v>
      </c>
      <c r="Y24" s="13"/>
      <c r="Z24" s="13"/>
      <c r="AA24" s="13">
        <f t="shared" si="19"/>
        <v>278</v>
      </c>
      <c r="AB24" s="13">
        <f t="shared" si="20"/>
        <v>0</v>
      </c>
      <c r="AC24" s="13">
        <f t="shared" si="21"/>
        <v>278</v>
      </c>
      <c r="AD24" s="13">
        <f t="shared" si="22"/>
        <v>0</v>
      </c>
      <c r="AE24" s="13">
        <f t="shared" si="23"/>
        <v>0</v>
      </c>
      <c r="AF24" s="13"/>
      <c r="AG24" s="13"/>
      <c r="AH24" s="13">
        <f t="shared" si="24"/>
        <v>0</v>
      </c>
      <c r="AI24" s="13"/>
      <c r="AJ24" s="13"/>
      <c r="AK24" s="13">
        <f t="shared" si="25"/>
        <v>278</v>
      </c>
      <c r="AL24" s="13">
        <f t="shared" si="26"/>
        <v>0</v>
      </c>
      <c r="AM24" s="13"/>
      <c r="AN24" s="13"/>
      <c r="AO24" s="13">
        <f t="shared" si="27"/>
        <v>278</v>
      </c>
      <c r="AP24" s="13">
        <v>278</v>
      </c>
      <c r="AQ24" s="13"/>
      <c r="AR24" s="13">
        <f t="shared" si="28"/>
        <v>0</v>
      </c>
      <c r="AS24" s="13">
        <f t="shared" si="29"/>
        <v>0</v>
      </c>
      <c r="AT24" s="13"/>
      <c r="AU24" s="13"/>
      <c r="AV24" s="13">
        <f t="shared" si="30"/>
        <v>0</v>
      </c>
      <c r="AW24" s="13"/>
      <c r="AX24" s="13"/>
      <c r="AY24" s="31">
        <f t="shared" si="1"/>
        <v>1</v>
      </c>
      <c r="AZ24" s="31"/>
      <c r="BA24" s="31">
        <f t="shared" si="1"/>
        <v>1</v>
      </c>
      <c r="BB24" s="31"/>
      <c r="BC24" s="31"/>
      <c r="BD24" s="31"/>
      <c r="BE24" s="31">
        <f t="shared" si="4"/>
        <v>1</v>
      </c>
      <c r="BF24" s="31"/>
      <c r="BG24" s="31">
        <f t="shared" si="5"/>
        <v>1</v>
      </c>
      <c r="BH24" s="31"/>
      <c r="BI24" s="31"/>
      <c r="BJ24" s="31"/>
    </row>
    <row r="25" spans="1:62" ht="18.75" customHeight="1">
      <c r="A25" s="10">
        <v>13</v>
      </c>
      <c r="B25" s="11" t="s">
        <v>37</v>
      </c>
      <c r="C25" s="13">
        <f t="shared" si="7"/>
        <v>389</v>
      </c>
      <c r="D25" s="13">
        <f t="shared" si="8"/>
        <v>0</v>
      </c>
      <c r="E25" s="13">
        <f t="shared" si="9"/>
        <v>389</v>
      </c>
      <c r="F25" s="13">
        <f t="shared" si="10"/>
        <v>0</v>
      </c>
      <c r="G25" s="13">
        <f t="shared" si="11"/>
        <v>0</v>
      </c>
      <c r="H25" s="13"/>
      <c r="I25" s="13"/>
      <c r="J25" s="13">
        <f t="shared" si="12"/>
        <v>0</v>
      </c>
      <c r="K25" s="13"/>
      <c r="L25" s="13"/>
      <c r="M25" s="13">
        <f t="shared" si="13"/>
        <v>389</v>
      </c>
      <c r="N25" s="13">
        <f t="shared" si="14"/>
        <v>0</v>
      </c>
      <c r="O25" s="13"/>
      <c r="P25" s="13"/>
      <c r="Q25" s="13">
        <f t="shared" si="15"/>
        <v>389</v>
      </c>
      <c r="R25" s="13">
        <v>389</v>
      </c>
      <c r="S25" s="13"/>
      <c r="T25" s="13">
        <f t="shared" si="16"/>
        <v>0</v>
      </c>
      <c r="U25" s="13">
        <f t="shared" si="17"/>
        <v>0</v>
      </c>
      <c r="V25" s="13"/>
      <c r="W25" s="13"/>
      <c r="X25" s="13">
        <f t="shared" si="18"/>
        <v>0</v>
      </c>
      <c r="Y25" s="13"/>
      <c r="Z25" s="13"/>
      <c r="AA25" s="13">
        <f t="shared" si="19"/>
        <v>949.08575599999995</v>
      </c>
      <c r="AB25" s="13">
        <f t="shared" si="20"/>
        <v>0</v>
      </c>
      <c r="AC25" s="13">
        <f t="shared" si="21"/>
        <v>949.08575599999995</v>
      </c>
      <c r="AD25" s="13">
        <f t="shared" si="22"/>
        <v>0</v>
      </c>
      <c r="AE25" s="13">
        <f t="shared" si="23"/>
        <v>0</v>
      </c>
      <c r="AF25" s="13"/>
      <c r="AG25" s="13"/>
      <c r="AH25" s="13">
        <f t="shared" si="24"/>
        <v>0</v>
      </c>
      <c r="AI25" s="13"/>
      <c r="AJ25" s="13"/>
      <c r="AK25" s="13">
        <f t="shared" si="25"/>
        <v>949.08575599999995</v>
      </c>
      <c r="AL25" s="13">
        <f t="shared" si="26"/>
        <v>0</v>
      </c>
      <c r="AM25" s="13"/>
      <c r="AN25" s="13"/>
      <c r="AO25" s="13">
        <f t="shared" si="27"/>
        <v>949.08575599999995</v>
      </c>
      <c r="AP25" s="13">
        <v>949.08575599999995</v>
      </c>
      <c r="AQ25" s="13"/>
      <c r="AR25" s="13">
        <f t="shared" si="28"/>
        <v>0</v>
      </c>
      <c r="AS25" s="13">
        <f t="shared" si="29"/>
        <v>0</v>
      </c>
      <c r="AT25" s="13"/>
      <c r="AU25" s="13"/>
      <c r="AV25" s="13">
        <f t="shared" si="30"/>
        <v>0</v>
      </c>
      <c r="AW25" s="13"/>
      <c r="AX25" s="13"/>
      <c r="AY25" s="31">
        <f t="shared" si="1"/>
        <v>2.4398091413881748</v>
      </c>
      <c r="AZ25" s="31"/>
      <c r="BA25" s="31">
        <f t="shared" si="1"/>
        <v>2.4398091413881748</v>
      </c>
      <c r="BB25" s="31"/>
      <c r="BC25" s="31"/>
      <c r="BD25" s="31"/>
      <c r="BE25" s="31">
        <f t="shared" si="4"/>
        <v>2.4398091413881748</v>
      </c>
      <c r="BF25" s="31"/>
      <c r="BG25" s="31">
        <f t="shared" si="5"/>
        <v>2.4398091413881748</v>
      </c>
      <c r="BH25" s="31"/>
      <c r="BI25" s="31"/>
      <c r="BJ25" s="31"/>
    </row>
    <row r="26" spans="1:62" ht="31.2">
      <c r="A26" s="10">
        <v>14</v>
      </c>
      <c r="B26" s="11" t="s">
        <v>53</v>
      </c>
      <c r="C26" s="13">
        <f t="shared" si="7"/>
        <v>50</v>
      </c>
      <c r="D26" s="13">
        <f t="shared" si="8"/>
        <v>0</v>
      </c>
      <c r="E26" s="13">
        <f t="shared" si="9"/>
        <v>50</v>
      </c>
      <c r="F26" s="13">
        <f t="shared" si="10"/>
        <v>0</v>
      </c>
      <c r="G26" s="13">
        <f t="shared" si="11"/>
        <v>0</v>
      </c>
      <c r="H26" s="13"/>
      <c r="I26" s="13"/>
      <c r="J26" s="13">
        <f t="shared" si="12"/>
        <v>0</v>
      </c>
      <c r="K26" s="13"/>
      <c r="L26" s="13"/>
      <c r="M26" s="13">
        <f t="shared" si="13"/>
        <v>50</v>
      </c>
      <c r="N26" s="13">
        <f t="shared" si="14"/>
        <v>0</v>
      </c>
      <c r="O26" s="13"/>
      <c r="P26" s="13"/>
      <c r="Q26" s="13">
        <f t="shared" si="15"/>
        <v>50</v>
      </c>
      <c r="R26" s="13">
        <v>50</v>
      </c>
      <c r="S26" s="13"/>
      <c r="T26" s="13">
        <f t="shared" si="16"/>
        <v>0</v>
      </c>
      <c r="U26" s="13">
        <f t="shared" si="17"/>
        <v>0</v>
      </c>
      <c r="V26" s="13"/>
      <c r="W26" s="13"/>
      <c r="X26" s="13">
        <f t="shared" si="18"/>
        <v>0</v>
      </c>
      <c r="Y26" s="13"/>
      <c r="Z26" s="13"/>
      <c r="AA26" s="13">
        <f t="shared" si="19"/>
        <v>50</v>
      </c>
      <c r="AB26" s="13">
        <f t="shared" si="20"/>
        <v>0</v>
      </c>
      <c r="AC26" s="13">
        <f t="shared" si="21"/>
        <v>50</v>
      </c>
      <c r="AD26" s="13">
        <f t="shared" si="22"/>
        <v>0</v>
      </c>
      <c r="AE26" s="13">
        <f t="shared" si="23"/>
        <v>0</v>
      </c>
      <c r="AF26" s="13"/>
      <c r="AG26" s="13"/>
      <c r="AH26" s="13">
        <f t="shared" si="24"/>
        <v>0</v>
      </c>
      <c r="AI26" s="13"/>
      <c r="AJ26" s="13"/>
      <c r="AK26" s="13">
        <f t="shared" si="25"/>
        <v>50</v>
      </c>
      <c r="AL26" s="13">
        <f t="shared" si="26"/>
        <v>0</v>
      </c>
      <c r="AM26" s="13"/>
      <c r="AN26" s="13"/>
      <c r="AO26" s="13">
        <f t="shared" si="27"/>
        <v>50</v>
      </c>
      <c r="AP26" s="13">
        <v>50</v>
      </c>
      <c r="AQ26" s="13"/>
      <c r="AR26" s="13">
        <f t="shared" si="28"/>
        <v>0</v>
      </c>
      <c r="AS26" s="13">
        <f t="shared" si="29"/>
        <v>0</v>
      </c>
      <c r="AT26" s="13"/>
      <c r="AU26" s="13"/>
      <c r="AV26" s="13">
        <f t="shared" si="30"/>
        <v>0</v>
      </c>
      <c r="AW26" s="13"/>
      <c r="AX26" s="13"/>
      <c r="AY26" s="31">
        <f t="shared" si="1"/>
        <v>1</v>
      </c>
      <c r="AZ26" s="31"/>
      <c r="BA26" s="31">
        <f t="shared" si="1"/>
        <v>1</v>
      </c>
      <c r="BB26" s="31"/>
      <c r="BC26" s="31"/>
      <c r="BD26" s="31"/>
      <c r="BE26" s="31">
        <f t="shared" si="4"/>
        <v>1</v>
      </c>
      <c r="BF26" s="31"/>
      <c r="BG26" s="31">
        <f t="shared" si="5"/>
        <v>1</v>
      </c>
      <c r="BH26" s="31"/>
      <c r="BI26" s="31"/>
      <c r="BJ26" s="31"/>
    </row>
    <row r="27" spans="1:62" ht="17.25" customHeight="1">
      <c r="A27" s="10">
        <v>15</v>
      </c>
      <c r="B27" s="11" t="s">
        <v>63</v>
      </c>
      <c r="C27" s="13">
        <f t="shared" si="7"/>
        <v>120</v>
      </c>
      <c r="D27" s="13">
        <f t="shared" si="8"/>
        <v>0</v>
      </c>
      <c r="E27" s="13">
        <f t="shared" si="9"/>
        <v>120</v>
      </c>
      <c r="F27" s="13">
        <f t="shared" si="10"/>
        <v>0</v>
      </c>
      <c r="G27" s="13">
        <f t="shared" si="11"/>
        <v>0</v>
      </c>
      <c r="H27" s="13"/>
      <c r="I27" s="13"/>
      <c r="J27" s="13">
        <f t="shared" si="12"/>
        <v>0</v>
      </c>
      <c r="K27" s="13"/>
      <c r="L27" s="13"/>
      <c r="M27" s="13">
        <f t="shared" si="13"/>
        <v>120</v>
      </c>
      <c r="N27" s="13">
        <f t="shared" si="14"/>
        <v>0</v>
      </c>
      <c r="O27" s="13"/>
      <c r="P27" s="13"/>
      <c r="Q27" s="13">
        <f t="shared" si="15"/>
        <v>120</v>
      </c>
      <c r="R27" s="13">
        <v>120</v>
      </c>
      <c r="S27" s="13"/>
      <c r="T27" s="13">
        <f t="shared" si="16"/>
        <v>0</v>
      </c>
      <c r="U27" s="13">
        <f t="shared" si="17"/>
        <v>0</v>
      </c>
      <c r="V27" s="13"/>
      <c r="W27" s="13"/>
      <c r="X27" s="13">
        <f t="shared" si="18"/>
        <v>0</v>
      </c>
      <c r="Y27" s="13"/>
      <c r="Z27" s="13"/>
      <c r="AA27" s="13">
        <f t="shared" si="19"/>
        <v>120</v>
      </c>
      <c r="AB27" s="13">
        <f t="shared" si="20"/>
        <v>0</v>
      </c>
      <c r="AC27" s="13">
        <f t="shared" si="21"/>
        <v>120</v>
      </c>
      <c r="AD27" s="13">
        <f t="shared" si="22"/>
        <v>0</v>
      </c>
      <c r="AE27" s="13">
        <f t="shared" si="23"/>
        <v>0</v>
      </c>
      <c r="AF27" s="13"/>
      <c r="AG27" s="13"/>
      <c r="AH27" s="13">
        <f t="shared" si="24"/>
        <v>0</v>
      </c>
      <c r="AI27" s="13"/>
      <c r="AJ27" s="13"/>
      <c r="AK27" s="13">
        <f t="shared" si="25"/>
        <v>120</v>
      </c>
      <c r="AL27" s="13">
        <f t="shared" si="26"/>
        <v>0</v>
      </c>
      <c r="AM27" s="13"/>
      <c r="AN27" s="13"/>
      <c r="AO27" s="13">
        <f t="shared" si="27"/>
        <v>120</v>
      </c>
      <c r="AP27" s="13">
        <v>120</v>
      </c>
      <c r="AQ27" s="13"/>
      <c r="AR27" s="13">
        <f t="shared" si="28"/>
        <v>0</v>
      </c>
      <c r="AS27" s="13">
        <f t="shared" si="29"/>
        <v>0</v>
      </c>
      <c r="AT27" s="13"/>
      <c r="AU27" s="13"/>
      <c r="AV27" s="13">
        <f t="shared" si="30"/>
        <v>0</v>
      </c>
      <c r="AW27" s="13"/>
      <c r="AX27" s="13"/>
      <c r="AY27" s="31">
        <f t="shared" si="1"/>
        <v>1</v>
      </c>
      <c r="AZ27" s="31"/>
      <c r="BA27" s="31">
        <f t="shared" si="1"/>
        <v>1</v>
      </c>
      <c r="BB27" s="31"/>
      <c r="BC27" s="31"/>
      <c r="BD27" s="31"/>
      <c r="BE27" s="31">
        <f t="shared" si="4"/>
        <v>1</v>
      </c>
      <c r="BF27" s="31"/>
      <c r="BG27" s="31">
        <f t="shared" si="5"/>
        <v>1</v>
      </c>
      <c r="BH27" s="31"/>
      <c r="BI27" s="31"/>
      <c r="BJ27" s="31"/>
    </row>
    <row r="28" spans="1:62" ht="17.25" customHeight="1">
      <c r="A28" s="10">
        <v>16</v>
      </c>
      <c r="B28" s="11" t="s">
        <v>30</v>
      </c>
      <c r="C28" s="13">
        <f t="shared" si="7"/>
        <v>45</v>
      </c>
      <c r="D28" s="13">
        <f t="shared" si="8"/>
        <v>0</v>
      </c>
      <c r="E28" s="13">
        <f t="shared" si="9"/>
        <v>45</v>
      </c>
      <c r="F28" s="13">
        <f t="shared" si="10"/>
        <v>0</v>
      </c>
      <c r="G28" s="13">
        <f t="shared" si="11"/>
        <v>0</v>
      </c>
      <c r="H28" s="13"/>
      <c r="I28" s="13"/>
      <c r="J28" s="13">
        <f t="shared" si="12"/>
        <v>0</v>
      </c>
      <c r="K28" s="13"/>
      <c r="L28" s="13"/>
      <c r="M28" s="13">
        <f t="shared" si="13"/>
        <v>45</v>
      </c>
      <c r="N28" s="13">
        <f t="shared" si="14"/>
        <v>0</v>
      </c>
      <c r="O28" s="13"/>
      <c r="P28" s="13"/>
      <c r="Q28" s="13">
        <f t="shared" si="15"/>
        <v>45</v>
      </c>
      <c r="R28" s="13">
        <v>45</v>
      </c>
      <c r="S28" s="13"/>
      <c r="T28" s="13">
        <f t="shared" si="16"/>
        <v>0</v>
      </c>
      <c r="U28" s="13">
        <f t="shared" si="17"/>
        <v>0</v>
      </c>
      <c r="V28" s="13"/>
      <c r="W28" s="13"/>
      <c r="X28" s="13">
        <f t="shared" si="18"/>
        <v>0</v>
      </c>
      <c r="Y28" s="13"/>
      <c r="Z28" s="13"/>
      <c r="AA28" s="13">
        <f t="shared" si="19"/>
        <v>44.794600000000003</v>
      </c>
      <c r="AB28" s="13">
        <f t="shared" si="20"/>
        <v>0</v>
      </c>
      <c r="AC28" s="13">
        <f t="shared" si="21"/>
        <v>44.794600000000003</v>
      </c>
      <c r="AD28" s="13">
        <f t="shared" si="22"/>
        <v>0</v>
      </c>
      <c r="AE28" s="13">
        <f t="shared" si="23"/>
        <v>0</v>
      </c>
      <c r="AF28" s="13"/>
      <c r="AG28" s="13"/>
      <c r="AH28" s="13">
        <f t="shared" si="24"/>
        <v>0</v>
      </c>
      <c r="AI28" s="13"/>
      <c r="AJ28" s="13"/>
      <c r="AK28" s="13">
        <f t="shared" si="25"/>
        <v>44.794600000000003</v>
      </c>
      <c r="AL28" s="13">
        <f t="shared" si="26"/>
        <v>0</v>
      </c>
      <c r="AM28" s="13"/>
      <c r="AN28" s="13"/>
      <c r="AO28" s="13">
        <f t="shared" si="27"/>
        <v>44.794600000000003</v>
      </c>
      <c r="AP28" s="13">
        <v>44.794600000000003</v>
      </c>
      <c r="AQ28" s="13"/>
      <c r="AR28" s="13">
        <f t="shared" si="28"/>
        <v>0</v>
      </c>
      <c r="AS28" s="13">
        <f t="shared" si="29"/>
        <v>0</v>
      </c>
      <c r="AT28" s="13"/>
      <c r="AU28" s="13"/>
      <c r="AV28" s="13">
        <f t="shared" si="30"/>
        <v>0</v>
      </c>
      <c r="AW28" s="13"/>
      <c r="AX28" s="13"/>
      <c r="AY28" s="31">
        <f t="shared" si="1"/>
        <v>0.99543555555555563</v>
      </c>
      <c r="AZ28" s="31"/>
      <c r="BA28" s="31">
        <f t="shared" si="1"/>
        <v>0.99543555555555563</v>
      </c>
      <c r="BB28" s="31"/>
      <c r="BC28" s="31"/>
      <c r="BD28" s="31"/>
      <c r="BE28" s="31">
        <f t="shared" si="4"/>
        <v>0.99543555555555563</v>
      </c>
      <c r="BF28" s="31"/>
      <c r="BG28" s="31">
        <f t="shared" si="5"/>
        <v>0.99543555555555563</v>
      </c>
      <c r="BH28" s="31"/>
      <c r="BI28" s="31"/>
      <c r="BJ28" s="31"/>
    </row>
    <row r="29" spans="1:62" ht="17.25" customHeight="1">
      <c r="A29" s="10">
        <v>17</v>
      </c>
      <c r="B29" s="11" t="s">
        <v>54</v>
      </c>
      <c r="C29" s="13">
        <f t="shared" si="7"/>
        <v>52</v>
      </c>
      <c r="D29" s="13">
        <f t="shared" si="8"/>
        <v>0</v>
      </c>
      <c r="E29" s="13">
        <f t="shared" si="9"/>
        <v>52</v>
      </c>
      <c r="F29" s="13">
        <f t="shared" si="10"/>
        <v>0</v>
      </c>
      <c r="G29" s="13">
        <f t="shared" si="11"/>
        <v>0</v>
      </c>
      <c r="H29" s="13"/>
      <c r="I29" s="13"/>
      <c r="J29" s="13">
        <f t="shared" si="12"/>
        <v>0</v>
      </c>
      <c r="K29" s="13"/>
      <c r="L29" s="13"/>
      <c r="M29" s="13">
        <f t="shared" si="13"/>
        <v>52</v>
      </c>
      <c r="N29" s="13">
        <f t="shared" si="14"/>
        <v>0</v>
      </c>
      <c r="O29" s="13"/>
      <c r="P29" s="13"/>
      <c r="Q29" s="13">
        <f t="shared" si="15"/>
        <v>52</v>
      </c>
      <c r="R29" s="13">
        <v>52</v>
      </c>
      <c r="S29" s="13"/>
      <c r="T29" s="13">
        <f t="shared" si="16"/>
        <v>0</v>
      </c>
      <c r="U29" s="13">
        <f t="shared" si="17"/>
        <v>0</v>
      </c>
      <c r="V29" s="13"/>
      <c r="W29" s="13"/>
      <c r="X29" s="13">
        <f t="shared" si="18"/>
        <v>0</v>
      </c>
      <c r="Y29" s="13"/>
      <c r="Z29" s="13"/>
      <c r="AA29" s="13">
        <f t="shared" si="19"/>
        <v>52</v>
      </c>
      <c r="AB29" s="13">
        <f t="shared" si="20"/>
        <v>0</v>
      </c>
      <c r="AC29" s="13">
        <f t="shared" si="21"/>
        <v>52</v>
      </c>
      <c r="AD29" s="13">
        <f t="shared" si="22"/>
        <v>0</v>
      </c>
      <c r="AE29" s="13">
        <f t="shared" si="23"/>
        <v>0</v>
      </c>
      <c r="AF29" s="13"/>
      <c r="AG29" s="13"/>
      <c r="AH29" s="13">
        <f t="shared" si="24"/>
        <v>0</v>
      </c>
      <c r="AI29" s="13"/>
      <c r="AJ29" s="13"/>
      <c r="AK29" s="13">
        <f t="shared" si="25"/>
        <v>52</v>
      </c>
      <c r="AL29" s="13">
        <f t="shared" si="26"/>
        <v>0</v>
      </c>
      <c r="AM29" s="13"/>
      <c r="AN29" s="13"/>
      <c r="AO29" s="13">
        <f t="shared" si="27"/>
        <v>52</v>
      </c>
      <c r="AP29" s="13">
        <v>52</v>
      </c>
      <c r="AQ29" s="13"/>
      <c r="AR29" s="13">
        <f t="shared" si="28"/>
        <v>0</v>
      </c>
      <c r="AS29" s="13">
        <f t="shared" si="29"/>
        <v>0</v>
      </c>
      <c r="AT29" s="13"/>
      <c r="AU29" s="13"/>
      <c r="AV29" s="13">
        <f t="shared" si="30"/>
        <v>0</v>
      </c>
      <c r="AW29" s="13"/>
      <c r="AX29" s="13"/>
      <c r="AY29" s="31">
        <f t="shared" si="1"/>
        <v>1</v>
      </c>
      <c r="AZ29" s="31"/>
      <c r="BA29" s="31">
        <f t="shared" si="1"/>
        <v>1</v>
      </c>
      <c r="BB29" s="31"/>
      <c r="BC29" s="31"/>
      <c r="BD29" s="31"/>
      <c r="BE29" s="31">
        <f t="shared" si="4"/>
        <v>1</v>
      </c>
      <c r="BF29" s="31"/>
      <c r="BG29" s="31">
        <f t="shared" si="5"/>
        <v>1</v>
      </c>
      <c r="BH29" s="31"/>
      <c r="BI29" s="31"/>
      <c r="BJ29" s="31"/>
    </row>
    <row r="30" spans="1:62" ht="36" customHeight="1">
      <c r="A30" s="10">
        <v>18</v>
      </c>
      <c r="B30" s="11" t="s">
        <v>55</v>
      </c>
      <c r="C30" s="13">
        <f t="shared" si="7"/>
        <v>42</v>
      </c>
      <c r="D30" s="13">
        <f t="shared" si="8"/>
        <v>0</v>
      </c>
      <c r="E30" s="13">
        <f t="shared" si="9"/>
        <v>42</v>
      </c>
      <c r="F30" s="13">
        <f t="shared" si="10"/>
        <v>0</v>
      </c>
      <c r="G30" s="13">
        <f t="shared" si="11"/>
        <v>0</v>
      </c>
      <c r="H30" s="13"/>
      <c r="I30" s="13"/>
      <c r="J30" s="13">
        <f t="shared" si="12"/>
        <v>0</v>
      </c>
      <c r="K30" s="13"/>
      <c r="L30" s="13"/>
      <c r="M30" s="13">
        <f t="shared" si="13"/>
        <v>42</v>
      </c>
      <c r="N30" s="13">
        <f t="shared" si="14"/>
        <v>0</v>
      </c>
      <c r="O30" s="13"/>
      <c r="P30" s="13"/>
      <c r="Q30" s="13">
        <f t="shared" si="15"/>
        <v>42</v>
      </c>
      <c r="R30" s="13">
        <v>42</v>
      </c>
      <c r="S30" s="13"/>
      <c r="T30" s="13">
        <f t="shared" si="16"/>
        <v>0</v>
      </c>
      <c r="U30" s="13">
        <f t="shared" si="17"/>
        <v>0</v>
      </c>
      <c r="V30" s="13"/>
      <c r="W30" s="13"/>
      <c r="X30" s="13">
        <f t="shared" si="18"/>
        <v>0</v>
      </c>
      <c r="Y30" s="13"/>
      <c r="Z30" s="13"/>
      <c r="AA30" s="13">
        <f t="shared" si="19"/>
        <v>38.466999999999999</v>
      </c>
      <c r="AB30" s="13">
        <f t="shared" si="20"/>
        <v>0</v>
      </c>
      <c r="AC30" s="13">
        <f t="shared" si="21"/>
        <v>38.466999999999999</v>
      </c>
      <c r="AD30" s="13">
        <f t="shared" si="22"/>
        <v>0</v>
      </c>
      <c r="AE30" s="13">
        <f t="shared" si="23"/>
        <v>0</v>
      </c>
      <c r="AF30" s="13"/>
      <c r="AG30" s="13"/>
      <c r="AH30" s="13">
        <f t="shared" si="24"/>
        <v>0</v>
      </c>
      <c r="AI30" s="13"/>
      <c r="AJ30" s="13"/>
      <c r="AK30" s="13">
        <f t="shared" si="25"/>
        <v>38.466999999999999</v>
      </c>
      <c r="AL30" s="13">
        <f t="shared" si="26"/>
        <v>0</v>
      </c>
      <c r="AM30" s="13"/>
      <c r="AN30" s="13"/>
      <c r="AO30" s="13">
        <f t="shared" si="27"/>
        <v>38.466999999999999</v>
      </c>
      <c r="AP30" s="13">
        <v>38.466999999999999</v>
      </c>
      <c r="AQ30" s="13"/>
      <c r="AR30" s="13">
        <f t="shared" si="28"/>
        <v>0</v>
      </c>
      <c r="AS30" s="13">
        <f t="shared" si="29"/>
        <v>0</v>
      </c>
      <c r="AT30" s="13"/>
      <c r="AU30" s="13"/>
      <c r="AV30" s="13">
        <f t="shared" si="30"/>
        <v>0</v>
      </c>
      <c r="AW30" s="13"/>
      <c r="AX30" s="13"/>
      <c r="AY30" s="31">
        <f t="shared" si="1"/>
        <v>0.91588095238095235</v>
      </c>
      <c r="AZ30" s="31"/>
      <c r="BA30" s="31">
        <f t="shared" si="1"/>
        <v>0.91588095238095235</v>
      </c>
      <c r="BB30" s="31"/>
      <c r="BC30" s="31"/>
      <c r="BD30" s="31"/>
      <c r="BE30" s="31">
        <f t="shared" si="4"/>
        <v>0.91588095238095235</v>
      </c>
      <c r="BF30" s="31"/>
      <c r="BG30" s="31">
        <f t="shared" si="5"/>
        <v>0.91588095238095235</v>
      </c>
      <c r="BH30" s="31"/>
      <c r="BI30" s="31"/>
      <c r="BJ30" s="31"/>
    </row>
    <row r="31" spans="1:62" ht="18.75" customHeight="1">
      <c r="A31" s="10">
        <v>19</v>
      </c>
      <c r="B31" s="11" t="s">
        <v>60</v>
      </c>
      <c r="C31" s="13">
        <f t="shared" si="7"/>
        <v>73.5</v>
      </c>
      <c r="D31" s="13">
        <f t="shared" si="8"/>
        <v>0</v>
      </c>
      <c r="E31" s="13">
        <f t="shared" si="9"/>
        <v>73.5</v>
      </c>
      <c r="F31" s="13">
        <f t="shared" si="10"/>
        <v>0</v>
      </c>
      <c r="G31" s="13">
        <f t="shared" si="11"/>
        <v>0</v>
      </c>
      <c r="H31" s="13"/>
      <c r="I31" s="13"/>
      <c r="J31" s="13">
        <f t="shared" si="12"/>
        <v>0</v>
      </c>
      <c r="K31" s="13"/>
      <c r="L31" s="13"/>
      <c r="M31" s="13">
        <f t="shared" si="13"/>
        <v>73.5</v>
      </c>
      <c r="N31" s="13">
        <f t="shared" si="14"/>
        <v>0</v>
      </c>
      <c r="O31" s="13"/>
      <c r="P31" s="13"/>
      <c r="Q31" s="13">
        <f t="shared" si="15"/>
        <v>73.5</v>
      </c>
      <c r="R31" s="13">
        <v>73.5</v>
      </c>
      <c r="S31" s="13"/>
      <c r="T31" s="13">
        <f t="shared" si="16"/>
        <v>0</v>
      </c>
      <c r="U31" s="13">
        <f t="shared" si="17"/>
        <v>0</v>
      </c>
      <c r="V31" s="13"/>
      <c r="W31" s="13"/>
      <c r="X31" s="13">
        <f t="shared" si="18"/>
        <v>0</v>
      </c>
      <c r="Y31" s="13"/>
      <c r="Z31" s="13"/>
      <c r="AA31" s="13">
        <f t="shared" si="19"/>
        <v>66.667000000000002</v>
      </c>
      <c r="AB31" s="13">
        <f t="shared" si="20"/>
        <v>0</v>
      </c>
      <c r="AC31" s="13">
        <f t="shared" si="21"/>
        <v>66.667000000000002</v>
      </c>
      <c r="AD31" s="13">
        <f t="shared" si="22"/>
        <v>0</v>
      </c>
      <c r="AE31" s="13">
        <f t="shared" si="23"/>
        <v>0</v>
      </c>
      <c r="AF31" s="13"/>
      <c r="AG31" s="13"/>
      <c r="AH31" s="13">
        <f t="shared" si="24"/>
        <v>0</v>
      </c>
      <c r="AI31" s="13"/>
      <c r="AJ31" s="13"/>
      <c r="AK31" s="13">
        <f t="shared" si="25"/>
        <v>66.667000000000002</v>
      </c>
      <c r="AL31" s="13">
        <f t="shared" si="26"/>
        <v>0</v>
      </c>
      <c r="AM31" s="13"/>
      <c r="AN31" s="13"/>
      <c r="AO31" s="13">
        <f t="shared" si="27"/>
        <v>66.667000000000002</v>
      </c>
      <c r="AP31" s="13">
        <v>66.667000000000002</v>
      </c>
      <c r="AQ31" s="13"/>
      <c r="AR31" s="13">
        <f t="shared" si="28"/>
        <v>0</v>
      </c>
      <c r="AS31" s="13">
        <f t="shared" si="29"/>
        <v>0</v>
      </c>
      <c r="AT31" s="13"/>
      <c r="AU31" s="13"/>
      <c r="AV31" s="13">
        <f t="shared" si="30"/>
        <v>0</v>
      </c>
      <c r="AW31" s="13"/>
      <c r="AX31" s="13"/>
      <c r="AY31" s="31">
        <f t="shared" si="1"/>
        <v>0.90703401360544222</v>
      </c>
      <c r="AZ31" s="31"/>
      <c r="BA31" s="31">
        <f t="shared" si="1"/>
        <v>0.90703401360544222</v>
      </c>
      <c r="BB31" s="31"/>
      <c r="BC31" s="31"/>
      <c r="BD31" s="31"/>
      <c r="BE31" s="31">
        <f t="shared" si="4"/>
        <v>0.90703401360544222</v>
      </c>
      <c r="BF31" s="31"/>
      <c r="BG31" s="31">
        <f t="shared" si="5"/>
        <v>0.90703401360544222</v>
      </c>
      <c r="BH31" s="31"/>
      <c r="BI31" s="31"/>
      <c r="BJ31" s="31"/>
    </row>
    <row r="32" spans="1:62" ht="18.75" customHeight="1">
      <c r="A32" s="10">
        <v>20</v>
      </c>
      <c r="B32" s="11" t="s">
        <v>64</v>
      </c>
      <c r="C32" s="13">
        <f t="shared" si="7"/>
        <v>6095</v>
      </c>
      <c r="D32" s="13">
        <f t="shared" si="8"/>
        <v>6095</v>
      </c>
      <c r="E32" s="13">
        <f t="shared" si="9"/>
        <v>0</v>
      </c>
      <c r="F32" s="13">
        <f t="shared" si="10"/>
        <v>0</v>
      </c>
      <c r="G32" s="13">
        <f t="shared" si="11"/>
        <v>0</v>
      </c>
      <c r="H32" s="13"/>
      <c r="I32" s="13"/>
      <c r="J32" s="13">
        <f t="shared" si="12"/>
        <v>0</v>
      </c>
      <c r="K32" s="13"/>
      <c r="L32" s="13"/>
      <c r="M32" s="13">
        <f t="shared" si="13"/>
        <v>0</v>
      </c>
      <c r="N32" s="13">
        <f t="shared" si="14"/>
        <v>0</v>
      </c>
      <c r="O32" s="13"/>
      <c r="P32" s="13"/>
      <c r="Q32" s="13">
        <f t="shared" si="15"/>
        <v>0</v>
      </c>
      <c r="R32" s="13"/>
      <c r="S32" s="13"/>
      <c r="T32" s="13">
        <f t="shared" si="16"/>
        <v>6095</v>
      </c>
      <c r="U32" s="13">
        <f t="shared" si="17"/>
        <v>6095</v>
      </c>
      <c r="V32" s="13">
        <v>6095</v>
      </c>
      <c r="W32" s="13"/>
      <c r="X32" s="13">
        <f t="shared" si="18"/>
        <v>0</v>
      </c>
      <c r="Y32" s="13"/>
      <c r="Z32" s="13"/>
      <c r="AA32" s="13">
        <f t="shared" si="19"/>
        <v>4620.2259999999997</v>
      </c>
      <c r="AB32" s="13">
        <f t="shared" si="20"/>
        <v>4620.2259999999997</v>
      </c>
      <c r="AC32" s="13">
        <f t="shared" si="21"/>
        <v>0</v>
      </c>
      <c r="AD32" s="13">
        <f t="shared" si="22"/>
        <v>0</v>
      </c>
      <c r="AE32" s="13">
        <f t="shared" si="23"/>
        <v>0</v>
      </c>
      <c r="AF32" s="13"/>
      <c r="AG32" s="13"/>
      <c r="AH32" s="13">
        <f t="shared" si="24"/>
        <v>0</v>
      </c>
      <c r="AI32" s="13"/>
      <c r="AJ32" s="13"/>
      <c r="AK32" s="13">
        <f t="shared" si="25"/>
        <v>0</v>
      </c>
      <c r="AL32" s="13">
        <f t="shared" si="26"/>
        <v>0</v>
      </c>
      <c r="AM32" s="13"/>
      <c r="AN32" s="13"/>
      <c r="AO32" s="13">
        <f t="shared" si="27"/>
        <v>0</v>
      </c>
      <c r="AP32" s="13"/>
      <c r="AQ32" s="13"/>
      <c r="AR32" s="13">
        <f t="shared" si="28"/>
        <v>4620.2259999999997</v>
      </c>
      <c r="AS32" s="13">
        <f t="shared" si="29"/>
        <v>4620.2259999999997</v>
      </c>
      <c r="AT32" s="13">
        <v>4620.2259999999997</v>
      </c>
      <c r="AU32" s="13"/>
      <c r="AV32" s="13">
        <f t="shared" si="30"/>
        <v>0</v>
      </c>
      <c r="AW32" s="13"/>
      <c r="AX32" s="13"/>
      <c r="AY32" s="31">
        <f t="shared" si="1"/>
        <v>0.75803543888433134</v>
      </c>
      <c r="AZ32" s="31">
        <f t="shared" si="1"/>
        <v>0.75803543888433134</v>
      </c>
      <c r="BA32" s="31"/>
      <c r="BB32" s="31"/>
      <c r="BC32" s="31"/>
      <c r="BD32" s="31"/>
      <c r="BE32" s="31"/>
      <c r="BF32" s="31"/>
      <c r="BG32" s="31"/>
      <c r="BH32" s="31">
        <f t="shared" si="31"/>
        <v>0.75803543888433134</v>
      </c>
      <c r="BI32" s="31">
        <f t="shared" si="6"/>
        <v>0.75803543888433134</v>
      </c>
      <c r="BJ32" s="31"/>
    </row>
    <row r="33" spans="1:62" ht="18.75" customHeight="1">
      <c r="A33" s="10">
        <v>21</v>
      </c>
      <c r="B33" s="11" t="s">
        <v>65</v>
      </c>
      <c r="C33" s="13">
        <f t="shared" si="7"/>
        <v>48</v>
      </c>
      <c r="D33" s="13">
        <f t="shared" si="8"/>
        <v>0</v>
      </c>
      <c r="E33" s="13">
        <f t="shared" si="9"/>
        <v>48</v>
      </c>
      <c r="F33" s="13">
        <f t="shared" si="10"/>
        <v>0</v>
      </c>
      <c r="G33" s="13">
        <f t="shared" si="11"/>
        <v>0</v>
      </c>
      <c r="H33" s="13"/>
      <c r="I33" s="13"/>
      <c r="J33" s="13">
        <f t="shared" si="12"/>
        <v>0</v>
      </c>
      <c r="K33" s="13"/>
      <c r="L33" s="13"/>
      <c r="M33" s="13">
        <f t="shared" si="13"/>
        <v>48</v>
      </c>
      <c r="N33" s="13">
        <f t="shared" si="14"/>
        <v>0</v>
      </c>
      <c r="O33" s="13"/>
      <c r="P33" s="13"/>
      <c r="Q33" s="13">
        <f t="shared" si="15"/>
        <v>48</v>
      </c>
      <c r="R33" s="13">
        <v>48</v>
      </c>
      <c r="S33" s="13"/>
      <c r="T33" s="13">
        <f t="shared" si="16"/>
        <v>0</v>
      </c>
      <c r="U33" s="13">
        <f t="shared" si="17"/>
        <v>0</v>
      </c>
      <c r="V33" s="13"/>
      <c r="W33" s="13"/>
      <c r="X33" s="13">
        <f t="shared" si="18"/>
        <v>0</v>
      </c>
      <c r="Y33" s="13"/>
      <c r="Z33" s="13"/>
      <c r="AA33" s="13">
        <f t="shared" si="19"/>
        <v>48</v>
      </c>
      <c r="AB33" s="13">
        <f t="shared" si="20"/>
        <v>0</v>
      </c>
      <c r="AC33" s="13">
        <f t="shared" si="21"/>
        <v>48</v>
      </c>
      <c r="AD33" s="13">
        <f t="shared" si="22"/>
        <v>0</v>
      </c>
      <c r="AE33" s="13">
        <f t="shared" si="23"/>
        <v>0</v>
      </c>
      <c r="AF33" s="13"/>
      <c r="AG33" s="13"/>
      <c r="AH33" s="13">
        <f t="shared" si="24"/>
        <v>0</v>
      </c>
      <c r="AI33" s="13"/>
      <c r="AJ33" s="13"/>
      <c r="AK33" s="13">
        <f t="shared" si="25"/>
        <v>48</v>
      </c>
      <c r="AL33" s="13">
        <f t="shared" si="26"/>
        <v>0</v>
      </c>
      <c r="AM33" s="13"/>
      <c r="AN33" s="13"/>
      <c r="AO33" s="13">
        <f t="shared" si="27"/>
        <v>48</v>
      </c>
      <c r="AP33" s="13">
        <v>48</v>
      </c>
      <c r="AQ33" s="13"/>
      <c r="AR33" s="13">
        <f t="shared" si="28"/>
        <v>0</v>
      </c>
      <c r="AS33" s="13">
        <f t="shared" si="29"/>
        <v>0</v>
      </c>
      <c r="AT33" s="13"/>
      <c r="AU33" s="13"/>
      <c r="AV33" s="13">
        <f t="shared" si="30"/>
        <v>0</v>
      </c>
      <c r="AW33" s="13"/>
      <c r="AX33" s="13"/>
      <c r="AY33" s="31">
        <f t="shared" si="1"/>
        <v>1</v>
      </c>
      <c r="AZ33" s="31"/>
      <c r="BA33" s="31">
        <f t="shared" si="1"/>
        <v>1</v>
      </c>
      <c r="BB33" s="31"/>
      <c r="BC33" s="31"/>
      <c r="BD33" s="31"/>
      <c r="BE33" s="31">
        <f t="shared" si="4"/>
        <v>1</v>
      </c>
      <c r="BF33" s="31"/>
      <c r="BG33" s="31">
        <f t="shared" si="5"/>
        <v>1</v>
      </c>
      <c r="BH33" s="31"/>
      <c r="BI33" s="31"/>
      <c r="BJ33" s="31"/>
    </row>
    <row r="34" spans="1:62" ht="18.75" customHeight="1">
      <c r="A34" s="10">
        <v>22</v>
      </c>
      <c r="B34" s="11" t="s">
        <v>50</v>
      </c>
      <c r="C34" s="13">
        <f t="shared" si="7"/>
        <v>190</v>
      </c>
      <c r="D34" s="13">
        <f t="shared" si="8"/>
        <v>0</v>
      </c>
      <c r="E34" s="13">
        <f t="shared" si="9"/>
        <v>190</v>
      </c>
      <c r="F34" s="13">
        <f t="shared" si="10"/>
        <v>0</v>
      </c>
      <c r="G34" s="13">
        <f t="shared" si="11"/>
        <v>0</v>
      </c>
      <c r="H34" s="13"/>
      <c r="I34" s="13"/>
      <c r="J34" s="13">
        <f t="shared" si="12"/>
        <v>0</v>
      </c>
      <c r="K34" s="13"/>
      <c r="L34" s="13"/>
      <c r="M34" s="13">
        <f t="shared" si="13"/>
        <v>190</v>
      </c>
      <c r="N34" s="13">
        <f t="shared" si="14"/>
        <v>0</v>
      </c>
      <c r="O34" s="13"/>
      <c r="P34" s="13"/>
      <c r="Q34" s="13">
        <f t="shared" si="15"/>
        <v>190</v>
      </c>
      <c r="R34" s="13">
        <v>190</v>
      </c>
      <c r="S34" s="13"/>
      <c r="T34" s="13">
        <f t="shared" si="16"/>
        <v>0</v>
      </c>
      <c r="U34" s="13">
        <f t="shared" si="17"/>
        <v>0</v>
      </c>
      <c r="V34" s="13"/>
      <c r="W34" s="13"/>
      <c r="X34" s="13">
        <f t="shared" si="18"/>
        <v>0</v>
      </c>
      <c r="Y34" s="13"/>
      <c r="Z34" s="13"/>
      <c r="AA34" s="13">
        <f t="shared" si="19"/>
        <v>190</v>
      </c>
      <c r="AB34" s="13">
        <f t="shared" si="20"/>
        <v>0</v>
      </c>
      <c r="AC34" s="13">
        <f t="shared" si="21"/>
        <v>190</v>
      </c>
      <c r="AD34" s="13">
        <f t="shared" si="22"/>
        <v>0</v>
      </c>
      <c r="AE34" s="13">
        <f t="shared" si="23"/>
        <v>0</v>
      </c>
      <c r="AF34" s="13"/>
      <c r="AG34" s="13"/>
      <c r="AH34" s="13">
        <f t="shared" si="24"/>
        <v>0</v>
      </c>
      <c r="AI34" s="13"/>
      <c r="AJ34" s="13"/>
      <c r="AK34" s="13">
        <f t="shared" si="25"/>
        <v>190</v>
      </c>
      <c r="AL34" s="13">
        <f t="shared" si="26"/>
        <v>0</v>
      </c>
      <c r="AM34" s="13"/>
      <c r="AN34" s="13"/>
      <c r="AO34" s="13">
        <f t="shared" si="27"/>
        <v>190</v>
      </c>
      <c r="AP34" s="13">
        <v>190</v>
      </c>
      <c r="AQ34" s="13"/>
      <c r="AR34" s="13">
        <f t="shared" si="28"/>
        <v>0</v>
      </c>
      <c r="AS34" s="13">
        <f t="shared" si="29"/>
        <v>0</v>
      </c>
      <c r="AT34" s="13"/>
      <c r="AU34" s="13"/>
      <c r="AV34" s="13">
        <f t="shared" si="30"/>
        <v>0</v>
      </c>
      <c r="AW34" s="13"/>
      <c r="AX34" s="13"/>
      <c r="AY34" s="31">
        <f t="shared" si="1"/>
        <v>1</v>
      </c>
      <c r="AZ34" s="31"/>
      <c r="BA34" s="31">
        <f t="shared" si="1"/>
        <v>1</v>
      </c>
      <c r="BB34" s="31"/>
      <c r="BC34" s="31"/>
      <c r="BD34" s="31"/>
      <c r="BE34" s="31">
        <f t="shared" si="4"/>
        <v>1</v>
      </c>
      <c r="BF34" s="31"/>
      <c r="BG34" s="31">
        <f t="shared" si="5"/>
        <v>1</v>
      </c>
      <c r="BH34" s="31"/>
      <c r="BI34" s="31"/>
      <c r="BJ34" s="31"/>
    </row>
    <row r="35" spans="1:62" ht="18.75" customHeight="1">
      <c r="A35" s="10">
        <v>23</v>
      </c>
      <c r="B35" s="11" t="s">
        <v>56</v>
      </c>
      <c r="C35" s="13">
        <f t="shared" si="7"/>
        <v>524</v>
      </c>
      <c r="D35" s="13">
        <f t="shared" si="8"/>
        <v>0</v>
      </c>
      <c r="E35" s="13">
        <f t="shared" si="9"/>
        <v>524</v>
      </c>
      <c r="F35" s="13">
        <f t="shared" si="10"/>
        <v>0</v>
      </c>
      <c r="G35" s="13">
        <f t="shared" si="11"/>
        <v>0</v>
      </c>
      <c r="H35" s="13"/>
      <c r="I35" s="13"/>
      <c r="J35" s="13">
        <f t="shared" si="12"/>
        <v>0</v>
      </c>
      <c r="K35" s="13"/>
      <c r="L35" s="13"/>
      <c r="M35" s="13">
        <f t="shared" si="13"/>
        <v>524</v>
      </c>
      <c r="N35" s="13">
        <f t="shared" si="14"/>
        <v>0</v>
      </c>
      <c r="O35" s="13"/>
      <c r="P35" s="13"/>
      <c r="Q35" s="13">
        <f t="shared" si="15"/>
        <v>524</v>
      </c>
      <c r="R35" s="13">
        <v>524</v>
      </c>
      <c r="S35" s="13"/>
      <c r="T35" s="13">
        <f t="shared" si="16"/>
        <v>0</v>
      </c>
      <c r="U35" s="13">
        <f t="shared" si="17"/>
        <v>0</v>
      </c>
      <c r="V35" s="13"/>
      <c r="W35" s="13"/>
      <c r="X35" s="13">
        <f t="shared" si="18"/>
        <v>0</v>
      </c>
      <c r="Y35" s="13"/>
      <c r="Z35" s="13"/>
      <c r="AA35" s="13">
        <f t="shared" si="19"/>
        <v>524.4</v>
      </c>
      <c r="AB35" s="13">
        <f t="shared" si="20"/>
        <v>0</v>
      </c>
      <c r="AC35" s="13">
        <f t="shared" si="21"/>
        <v>524.4</v>
      </c>
      <c r="AD35" s="13">
        <f t="shared" si="22"/>
        <v>0</v>
      </c>
      <c r="AE35" s="13">
        <f t="shared" si="23"/>
        <v>0</v>
      </c>
      <c r="AF35" s="13"/>
      <c r="AG35" s="13"/>
      <c r="AH35" s="13">
        <f t="shared" si="24"/>
        <v>0</v>
      </c>
      <c r="AI35" s="13"/>
      <c r="AJ35" s="13"/>
      <c r="AK35" s="13">
        <f t="shared" si="25"/>
        <v>524.4</v>
      </c>
      <c r="AL35" s="13">
        <f t="shared" si="26"/>
        <v>0</v>
      </c>
      <c r="AM35" s="13"/>
      <c r="AN35" s="13"/>
      <c r="AO35" s="13">
        <f t="shared" si="27"/>
        <v>524.4</v>
      </c>
      <c r="AP35" s="13">
        <v>524.4</v>
      </c>
      <c r="AQ35" s="13"/>
      <c r="AR35" s="13">
        <f t="shared" si="28"/>
        <v>0</v>
      </c>
      <c r="AS35" s="13">
        <f t="shared" si="29"/>
        <v>0</v>
      </c>
      <c r="AT35" s="13"/>
      <c r="AU35" s="13"/>
      <c r="AV35" s="13">
        <f t="shared" si="30"/>
        <v>0</v>
      </c>
      <c r="AW35" s="13"/>
      <c r="AX35" s="13"/>
      <c r="AY35" s="31">
        <f t="shared" si="1"/>
        <v>1.000763358778626</v>
      </c>
      <c r="AZ35" s="31"/>
      <c r="BA35" s="31">
        <f t="shared" si="1"/>
        <v>1.000763358778626</v>
      </c>
      <c r="BB35" s="31"/>
      <c r="BC35" s="31"/>
      <c r="BD35" s="31"/>
      <c r="BE35" s="31">
        <f t="shared" si="4"/>
        <v>1.000763358778626</v>
      </c>
      <c r="BF35" s="31"/>
      <c r="BG35" s="31">
        <f t="shared" si="5"/>
        <v>1.000763358778626</v>
      </c>
      <c r="BH35" s="31"/>
      <c r="BI35" s="31"/>
      <c r="BJ35" s="31"/>
    </row>
    <row r="36" spans="1:62" ht="18.75" customHeight="1">
      <c r="A36" s="10">
        <v>24</v>
      </c>
      <c r="B36" s="11" t="s">
        <v>57</v>
      </c>
      <c r="C36" s="13">
        <f t="shared" si="7"/>
        <v>40</v>
      </c>
      <c r="D36" s="13">
        <f t="shared" si="8"/>
        <v>0</v>
      </c>
      <c r="E36" s="13">
        <f t="shared" si="9"/>
        <v>40</v>
      </c>
      <c r="F36" s="13">
        <f t="shared" si="10"/>
        <v>0</v>
      </c>
      <c r="G36" s="13">
        <f t="shared" si="11"/>
        <v>0</v>
      </c>
      <c r="H36" s="13"/>
      <c r="I36" s="13"/>
      <c r="J36" s="13">
        <f t="shared" si="12"/>
        <v>0</v>
      </c>
      <c r="K36" s="13"/>
      <c r="L36" s="13"/>
      <c r="M36" s="13">
        <f t="shared" si="13"/>
        <v>40</v>
      </c>
      <c r="N36" s="13">
        <f t="shared" si="14"/>
        <v>0</v>
      </c>
      <c r="O36" s="13"/>
      <c r="P36" s="13"/>
      <c r="Q36" s="13">
        <f t="shared" si="15"/>
        <v>40</v>
      </c>
      <c r="R36" s="13">
        <v>40</v>
      </c>
      <c r="S36" s="13"/>
      <c r="T36" s="13">
        <f t="shared" si="16"/>
        <v>0</v>
      </c>
      <c r="U36" s="13">
        <f t="shared" si="17"/>
        <v>0</v>
      </c>
      <c r="V36" s="13"/>
      <c r="W36" s="13"/>
      <c r="X36" s="13">
        <f t="shared" si="18"/>
        <v>0</v>
      </c>
      <c r="Y36" s="13"/>
      <c r="Z36" s="13"/>
      <c r="AA36" s="13">
        <f t="shared" si="19"/>
        <v>80</v>
      </c>
      <c r="AB36" s="13">
        <f t="shared" si="20"/>
        <v>0</v>
      </c>
      <c r="AC36" s="13">
        <f t="shared" si="21"/>
        <v>80</v>
      </c>
      <c r="AD36" s="13">
        <f t="shared" si="22"/>
        <v>0</v>
      </c>
      <c r="AE36" s="13">
        <f t="shared" si="23"/>
        <v>0</v>
      </c>
      <c r="AF36" s="13"/>
      <c r="AG36" s="13"/>
      <c r="AH36" s="13">
        <f t="shared" si="24"/>
        <v>0</v>
      </c>
      <c r="AI36" s="13"/>
      <c r="AJ36" s="13"/>
      <c r="AK36" s="13">
        <f t="shared" si="25"/>
        <v>80</v>
      </c>
      <c r="AL36" s="13">
        <f t="shared" si="26"/>
        <v>0</v>
      </c>
      <c r="AM36" s="13"/>
      <c r="AN36" s="13"/>
      <c r="AO36" s="13">
        <f t="shared" si="27"/>
        <v>80</v>
      </c>
      <c r="AP36" s="13">
        <v>80</v>
      </c>
      <c r="AQ36" s="13"/>
      <c r="AR36" s="13">
        <f t="shared" si="28"/>
        <v>0</v>
      </c>
      <c r="AS36" s="13">
        <f t="shared" si="29"/>
        <v>0</v>
      </c>
      <c r="AT36" s="13"/>
      <c r="AU36" s="13"/>
      <c r="AV36" s="13">
        <f t="shared" si="30"/>
        <v>0</v>
      </c>
      <c r="AW36" s="13"/>
      <c r="AX36" s="13"/>
      <c r="AY36" s="31">
        <f t="shared" si="1"/>
        <v>2</v>
      </c>
      <c r="AZ36" s="31"/>
      <c r="BA36" s="31">
        <f t="shared" si="1"/>
        <v>2</v>
      </c>
      <c r="BB36" s="31"/>
      <c r="BC36" s="31"/>
      <c r="BD36" s="31"/>
      <c r="BE36" s="31">
        <f t="shared" si="4"/>
        <v>2</v>
      </c>
      <c r="BF36" s="31"/>
      <c r="BG36" s="31">
        <f t="shared" si="5"/>
        <v>2</v>
      </c>
      <c r="BH36" s="31"/>
      <c r="BI36" s="31"/>
      <c r="BJ36" s="31"/>
    </row>
    <row r="37" spans="1:62" hidden="1">
      <c r="A37" s="10"/>
      <c r="B37" s="11"/>
      <c r="C37" s="13">
        <f t="shared" si="7"/>
        <v>0</v>
      </c>
      <c r="D37" s="13">
        <f t="shared" si="8"/>
        <v>0</v>
      </c>
      <c r="E37" s="13">
        <f t="shared" si="9"/>
        <v>0</v>
      </c>
      <c r="F37" s="13">
        <f t="shared" si="10"/>
        <v>0</v>
      </c>
      <c r="G37" s="13">
        <f t="shared" si="11"/>
        <v>0</v>
      </c>
      <c r="H37" s="13"/>
      <c r="I37" s="13"/>
      <c r="J37" s="13">
        <f t="shared" si="12"/>
        <v>0</v>
      </c>
      <c r="K37" s="13"/>
      <c r="L37" s="13"/>
      <c r="M37" s="13">
        <f t="shared" si="13"/>
        <v>0</v>
      </c>
      <c r="N37" s="13">
        <f t="shared" si="14"/>
        <v>0</v>
      </c>
      <c r="O37" s="13"/>
      <c r="P37" s="13"/>
      <c r="Q37" s="13">
        <f t="shared" si="15"/>
        <v>0</v>
      </c>
      <c r="R37" s="13"/>
      <c r="S37" s="13"/>
      <c r="T37" s="13">
        <f t="shared" si="16"/>
        <v>0</v>
      </c>
      <c r="U37" s="13">
        <f t="shared" si="17"/>
        <v>0</v>
      </c>
      <c r="V37" s="13"/>
      <c r="W37" s="13"/>
      <c r="X37" s="13">
        <f t="shared" si="18"/>
        <v>0</v>
      </c>
      <c r="Y37" s="13"/>
      <c r="Z37" s="13"/>
      <c r="AA37" s="13">
        <f t="shared" si="19"/>
        <v>0</v>
      </c>
      <c r="AB37" s="13">
        <f t="shared" si="20"/>
        <v>0</v>
      </c>
      <c r="AC37" s="13">
        <f t="shared" si="21"/>
        <v>0</v>
      </c>
      <c r="AD37" s="13">
        <f t="shared" si="22"/>
        <v>0</v>
      </c>
      <c r="AE37" s="13">
        <f t="shared" si="23"/>
        <v>0</v>
      </c>
      <c r="AF37" s="13"/>
      <c r="AG37" s="13"/>
      <c r="AH37" s="13">
        <f t="shared" si="24"/>
        <v>0</v>
      </c>
      <c r="AI37" s="13"/>
      <c r="AJ37" s="13"/>
      <c r="AK37" s="13">
        <f t="shared" si="25"/>
        <v>0</v>
      </c>
      <c r="AL37" s="13">
        <f t="shared" si="26"/>
        <v>0</v>
      </c>
      <c r="AM37" s="13"/>
      <c r="AN37" s="13"/>
      <c r="AO37" s="13">
        <f t="shared" si="27"/>
        <v>0</v>
      </c>
      <c r="AP37" s="13"/>
      <c r="AQ37" s="13"/>
      <c r="AR37" s="13">
        <f t="shared" si="28"/>
        <v>0</v>
      </c>
      <c r="AS37" s="13">
        <f t="shared" si="29"/>
        <v>0</v>
      </c>
      <c r="AT37" s="13"/>
      <c r="AU37" s="13"/>
      <c r="AV37" s="13">
        <f t="shared" si="30"/>
        <v>0</v>
      </c>
      <c r="AW37" s="13"/>
      <c r="AX37" s="13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9.25" customHeight="1">
      <c r="A38" s="4" t="s">
        <v>4</v>
      </c>
      <c r="B38" s="5" t="s">
        <v>23</v>
      </c>
      <c r="C38" s="12">
        <f>SUM(C39:C47)</f>
        <v>126063</v>
      </c>
      <c r="D38" s="12">
        <f t="shared" ref="D38:AX38" si="33">SUM(D39:D47)</f>
        <v>96700</v>
      </c>
      <c r="E38" s="12">
        <f t="shared" si="33"/>
        <v>29363</v>
      </c>
      <c r="F38" s="12">
        <f t="shared" si="33"/>
        <v>10763</v>
      </c>
      <c r="G38" s="12">
        <f t="shared" si="33"/>
        <v>0</v>
      </c>
      <c r="H38" s="12">
        <f t="shared" si="33"/>
        <v>0</v>
      </c>
      <c r="I38" s="12">
        <f t="shared" si="33"/>
        <v>0</v>
      </c>
      <c r="J38" s="12">
        <f t="shared" si="33"/>
        <v>10763</v>
      </c>
      <c r="K38" s="12">
        <f t="shared" si="33"/>
        <v>10763</v>
      </c>
      <c r="L38" s="12">
        <f t="shared" si="33"/>
        <v>0</v>
      </c>
      <c r="M38" s="12">
        <f t="shared" si="33"/>
        <v>114948</v>
      </c>
      <c r="N38" s="12">
        <f t="shared" si="33"/>
        <v>96700</v>
      </c>
      <c r="O38" s="12">
        <f t="shared" si="33"/>
        <v>96700</v>
      </c>
      <c r="P38" s="12">
        <f t="shared" si="33"/>
        <v>0</v>
      </c>
      <c r="Q38" s="12">
        <f t="shared" si="33"/>
        <v>18248</v>
      </c>
      <c r="R38" s="12">
        <f t="shared" si="33"/>
        <v>18248</v>
      </c>
      <c r="S38" s="12">
        <f t="shared" si="33"/>
        <v>0</v>
      </c>
      <c r="T38" s="12">
        <f t="shared" si="33"/>
        <v>352</v>
      </c>
      <c r="U38" s="12">
        <f t="shared" si="33"/>
        <v>0</v>
      </c>
      <c r="V38" s="12">
        <f t="shared" si="33"/>
        <v>0</v>
      </c>
      <c r="W38" s="12">
        <f t="shared" si="33"/>
        <v>0</v>
      </c>
      <c r="X38" s="12">
        <f t="shared" si="33"/>
        <v>352</v>
      </c>
      <c r="Y38" s="12">
        <f t="shared" si="33"/>
        <v>352</v>
      </c>
      <c r="Z38" s="12">
        <f t="shared" si="33"/>
        <v>0</v>
      </c>
      <c r="AA38" s="12">
        <f t="shared" si="33"/>
        <v>110133.16044200001</v>
      </c>
      <c r="AB38" s="12">
        <f t="shared" si="33"/>
        <v>92308.524560999998</v>
      </c>
      <c r="AC38" s="12">
        <f t="shared" si="33"/>
        <v>17824.635881000002</v>
      </c>
      <c r="AD38" s="12">
        <f t="shared" si="33"/>
        <v>251.51929999999999</v>
      </c>
      <c r="AE38" s="12">
        <f t="shared" si="33"/>
        <v>0</v>
      </c>
      <c r="AF38" s="12">
        <f t="shared" si="33"/>
        <v>0</v>
      </c>
      <c r="AG38" s="12">
        <f t="shared" si="33"/>
        <v>0</v>
      </c>
      <c r="AH38" s="12">
        <f t="shared" si="33"/>
        <v>251.51929999999999</v>
      </c>
      <c r="AI38" s="12">
        <f t="shared" si="33"/>
        <v>251.51929999999999</v>
      </c>
      <c r="AJ38" s="12">
        <f t="shared" si="33"/>
        <v>0</v>
      </c>
      <c r="AK38" s="12">
        <f t="shared" si="33"/>
        <v>109854.041142</v>
      </c>
      <c r="AL38" s="12">
        <f t="shared" si="33"/>
        <v>92308.524560999998</v>
      </c>
      <c r="AM38" s="12">
        <f t="shared" si="33"/>
        <v>92308.524560999998</v>
      </c>
      <c r="AN38" s="12">
        <f t="shared" si="33"/>
        <v>0</v>
      </c>
      <c r="AO38" s="12">
        <f t="shared" si="33"/>
        <v>17545.516581000003</v>
      </c>
      <c r="AP38" s="12">
        <f t="shared" si="33"/>
        <v>17545.516581000003</v>
      </c>
      <c r="AQ38" s="12">
        <f t="shared" si="33"/>
        <v>0</v>
      </c>
      <c r="AR38" s="12">
        <f t="shared" si="33"/>
        <v>27.6</v>
      </c>
      <c r="AS38" s="12">
        <f t="shared" si="33"/>
        <v>0</v>
      </c>
      <c r="AT38" s="12">
        <f t="shared" si="33"/>
        <v>0</v>
      </c>
      <c r="AU38" s="12">
        <f t="shared" si="33"/>
        <v>0</v>
      </c>
      <c r="AV38" s="12">
        <f t="shared" si="33"/>
        <v>27.6</v>
      </c>
      <c r="AW38" s="12">
        <f t="shared" si="33"/>
        <v>27.6</v>
      </c>
      <c r="AX38" s="12">
        <f t="shared" si="33"/>
        <v>0</v>
      </c>
      <c r="AY38" s="30">
        <f t="shared" si="1"/>
        <v>0.87363588397864567</v>
      </c>
      <c r="AZ38" s="30">
        <f t="shared" si="1"/>
        <v>0.95458660352637015</v>
      </c>
      <c r="BA38" s="30">
        <f t="shared" si="1"/>
        <v>0.60704409907025858</v>
      </c>
      <c r="BB38" s="30">
        <f t="shared" si="1"/>
        <v>2.3368884140109635E-2</v>
      </c>
      <c r="BC38" s="30"/>
      <c r="BD38" s="30">
        <f t="shared" si="3"/>
        <v>2.3368884140109635E-2</v>
      </c>
      <c r="BE38" s="30">
        <f t="shared" si="4"/>
        <v>0.95568466734523438</v>
      </c>
      <c r="BF38" s="30">
        <f t="shared" si="4"/>
        <v>0.95458660352637015</v>
      </c>
      <c r="BG38" s="30">
        <f t="shared" si="5"/>
        <v>0.9615035390727753</v>
      </c>
      <c r="BH38" s="30">
        <f t="shared" si="31"/>
        <v>7.8409090909090914E-2</v>
      </c>
      <c r="BI38" s="30"/>
      <c r="BJ38" s="30">
        <f t="shared" si="32"/>
        <v>7.8409090909090914E-2</v>
      </c>
    </row>
    <row r="39" spans="1:62" ht="22.5" customHeight="1">
      <c r="A39" s="10">
        <v>1</v>
      </c>
      <c r="B39" s="11" t="s">
        <v>38</v>
      </c>
      <c r="C39" s="13">
        <f t="shared" ref="C39:C47" si="34">SUM(D39:E39)</f>
        <v>1490</v>
      </c>
      <c r="D39" s="13">
        <f t="shared" ref="D39:D47" si="35">G39+N39+U39</f>
        <v>0</v>
      </c>
      <c r="E39" s="13">
        <f t="shared" ref="E39:E47" si="36">J39+Q39+X39</f>
        <v>1490</v>
      </c>
      <c r="F39" s="13">
        <f t="shared" ref="F39:F47" si="37">G39+J39</f>
        <v>737</v>
      </c>
      <c r="G39" s="13">
        <f t="shared" ref="G39:G47" si="38">SUM(H39:I39)</f>
        <v>0</v>
      </c>
      <c r="H39" s="13"/>
      <c r="I39" s="13"/>
      <c r="J39" s="13">
        <f t="shared" ref="J39:J47" si="39">SUM(K39:L39)</f>
        <v>737</v>
      </c>
      <c r="K39" s="13">
        <v>737</v>
      </c>
      <c r="L39" s="13"/>
      <c r="M39" s="13">
        <f t="shared" ref="M39:M47" si="40">N39+Q39</f>
        <v>753</v>
      </c>
      <c r="N39" s="13">
        <f t="shared" ref="N39:N47" si="41">SUM(O39:P39)</f>
        <v>0</v>
      </c>
      <c r="O39" s="13"/>
      <c r="P39" s="13"/>
      <c r="Q39" s="13">
        <f t="shared" ref="Q39:Q47" si="42">SUM(R39:S39)</f>
        <v>753</v>
      </c>
      <c r="R39" s="13">
        <v>753</v>
      </c>
      <c r="S39" s="13"/>
      <c r="T39" s="13">
        <f t="shared" ref="T39:T47" si="43">U39+X39</f>
        <v>0</v>
      </c>
      <c r="U39" s="13">
        <f t="shared" ref="U39:U47" si="44">SUM(V39:W39)</f>
        <v>0</v>
      </c>
      <c r="V39" s="13"/>
      <c r="W39" s="13"/>
      <c r="X39" s="13">
        <f t="shared" ref="X39:X47" si="45">SUM(Y39:Z39)</f>
        <v>0</v>
      </c>
      <c r="Y39" s="13"/>
      <c r="Z39" s="13"/>
      <c r="AA39" s="13">
        <f t="shared" ref="AA39:AA47" si="46">SUM(AB39:AC39)</f>
        <v>611.67988000000003</v>
      </c>
      <c r="AB39" s="13">
        <f t="shared" ref="AB39:AB47" si="47">AE39+AL39+AS39</f>
        <v>0</v>
      </c>
      <c r="AC39" s="13">
        <f t="shared" ref="AC39:AC47" si="48">AH39+AO39+AV39</f>
        <v>611.67988000000003</v>
      </c>
      <c r="AD39" s="13">
        <f t="shared" ref="AD39:AD47" si="49">AE39+AH39</f>
        <v>17.98</v>
      </c>
      <c r="AE39" s="13">
        <f t="shared" ref="AE39:AE47" si="50">SUM(AF39:AG39)</f>
        <v>0</v>
      </c>
      <c r="AF39" s="13"/>
      <c r="AG39" s="13"/>
      <c r="AH39" s="13">
        <f t="shared" ref="AH39:AH47" si="51">SUM(AI39:AJ39)</f>
        <v>17.98</v>
      </c>
      <c r="AI39" s="13">
        <v>17.98</v>
      </c>
      <c r="AJ39" s="13"/>
      <c r="AK39" s="13">
        <f t="shared" ref="AK39:AK47" si="52">AL39+AO39</f>
        <v>593.69988000000001</v>
      </c>
      <c r="AL39" s="13">
        <f t="shared" ref="AL39:AL47" si="53">SUM(AM39:AN39)</f>
        <v>0</v>
      </c>
      <c r="AM39" s="13"/>
      <c r="AN39" s="13"/>
      <c r="AO39" s="13">
        <f t="shared" ref="AO39:AO47" si="54">SUM(AP39:AQ39)</f>
        <v>593.69988000000001</v>
      </c>
      <c r="AP39" s="13">
        <v>593.69988000000001</v>
      </c>
      <c r="AQ39" s="13"/>
      <c r="AR39" s="13">
        <f t="shared" ref="AR39:AR47" si="55">AS39+AV39</f>
        <v>0</v>
      </c>
      <c r="AS39" s="13">
        <f t="shared" ref="AS39:AS47" si="56">SUM(AT39:AU39)</f>
        <v>0</v>
      </c>
      <c r="AT39" s="13"/>
      <c r="AU39" s="13"/>
      <c r="AV39" s="13">
        <f t="shared" ref="AV39:AV47" si="57">SUM(AW39:AX39)</f>
        <v>0</v>
      </c>
      <c r="AW39" s="13"/>
      <c r="AX39" s="13"/>
      <c r="AY39" s="31">
        <f t="shared" si="1"/>
        <v>0.41052340939597315</v>
      </c>
      <c r="AZ39" s="31"/>
      <c r="BA39" s="31">
        <f t="shared" si="1"/>
        <v>0.41052340939597315</v>
      </c>
      <c r="BB39" s="31">
        <f t="shared" si="1"/>
        <v>2.4396200814111261E-2</v>
      </c>
      <c r="BC39" s="31"/>
      <c r="BD39" s="31">
        <f t="shared" si="3"/>
        <v>2.4396200814111261E-2</v>
      </c>
      <c r="BE39" s="31">
        <f t="shared" si="4"/>
        <v>0.78844605577689242</v>
      </c>
      <c r="BF39" s="31"/>
      <c r="BG39" s="31">
        <f t="shared" si="5"/>
        <v>0.78844605577689242</v>
      </c>
      <c r="BH39" s="31"/>
      <c r="BI39" s="31"/>
      <c r="BJ39" s="31"/>
    </row>
    <row r="40" spans="1:62" ht="22.5" customHeight="1">
      <c r="A40" s="10">
        <v>2</v>
      </c>
      <c r="B40" s="11" t="s">
        <v>51</v>
      </c>
      <c r="C40" s="13">
        <f t="shared" si="34"/>
        <v>9953</v>
      </c>
      <c r="D40" s="13">
        <f t="shared" si="35"/>
        <v>4604</v>
      </c>
      <c r="E40" s="13">
        <f t="shared" si="36"/>
        <v>5349</v>
      </c>
      <c r="F40" s="13">
        <f t="shared" si="37"/>
        <v>1388</v>
      </c>
      <c r="G40" s="13">
        <f t="shared" si="38"/>
        <v>0</v>
      </c>
      <c r="H40" s="13"/>
      <c r="I40" s="13"/>
      <c r="J40" s="13">
        <f t="shared" si="39"/>
        <v>1388</v>
      </c>
      <c r="K40" s="13">
        <v>1388</v>
      </c>
      <c r="L40" s="13"/>
      <c r="M40" s="13">
        <f t="shared" si="40"/>
        <v>8565</v>
      </c>
      <c r="N40" s="13">
        <f t="shared" si="41"/>
        <v>4604</v>
      </c>
      <c r="O40" s="13">
        <v>4604</v>
      </c>
      <c r="P40" s="13"/>
      <c r="Q40" s="13">
        <f t="shared" si="42"/>
        <v>3961</v>
      </c>
      <c r="R40" s="13">
        <v>3961</v>
      </c>
      <c r="S40" s="13"/>
      <c r="T40" s="13">
        <f t="shared" si="43"/>
        <v>0</v>
      </c>
      <c r="U40" s="13">
        <f t="shared" si="44"/>
        <v>0</v>
      </c>
      <c r="V40" s="13"/>
      <c r="W40" s="13"/>
      <c r="X40" s="13">
        <f t="shared" si="45"/>
        <v>0</v>
      </c>
      <c r="Y40" s="13"/>
      <c r="Z40" s="13"/>
      <c r="AA40" s="13">
        <f t="shared" si="46"/>
        <v>9031.0804630000002</v>
      </c>
      <c r="AB40" s="13">
        <f t="shared" si="47"/>
        <v>4604</v>
      </c>
      <c r="AC40" s="13">
        <f t="shared" si="48"/>
        <v>4427.0804630000002</v>
      </c>
      <c r="AD40" s="13">
        <f t="shared" si="49"/>
        <v>24.66</v>
      </c>
      <c r="AE40" s="13">
        <f t="shared" si="50"/>
        <v>0</v>
      </c>
      <c r="AF40" s="13"/>
      <c r="AG40" s="13"/>
      <c r="AH40" s="13">
        <f t="shared" si="51"/>
        <v>24.66</v>
      </c>
      <c r="AI40" s="13">
        <v>24.66</v>
      </c>
      <c r="AJ40" s="13"/>
      <c r="AK40" s="13">
        <f t="shared" si="52"/>
        <v>9006.4204630000004</v>
      </c>
      <c r="AL40" s="13">
        <f t="shared" si="53"/>
        <v>4604</v>
      </c>
      <c r="AM40" s="13">
        <v>4604</v>
      </c>
      <c r="AN40" s="13"/>
      <c r="AO40" s="13">
        <f t="shared" si="54"/>
        <v>4402.4204630000004</v>
      </c>
      <c r="AP40" s="13">
        <v>4402.4204630000004</v>
      </c>
      <c r="AQ40" s="13"/>
      <c r="AR40" s="13">
        <f t="shared" si="55"/>
        <v>0</v>
      </c>
      <c r="AS40" s="13">
        <f t="shared" si="56"/>
        <v>0</v>
      </c>
      <c r="AT40" s="13"/>
      <c r="AU40" s="13"/>
      <c r="AV40" s="13">
        <f t="shared" si="57"/>
        <v>0</v>
      </c>
      <c r="AW40" s="13"/>
      <c r="AX40" s="13"/>
      <c r="AY40" s="31">
        <f t="shared" si="1"/>
        <v>0.90737269798050846</v>
      </c>
      <c r="AZ40" s="31">
        <f t="shared" si="1"/>
        <v>1</v>
      </c>
      <c r="BA40" s="31">
        <f t="shared" si="1"/>
        <v>0.82764637558422138</v>
      </c>
      <c r="BB40" s="31">
        <f t="shared" si="1"/>
        <v>1.7766570605187319E-2</v>
      </c>
      <c r="BC40" s="31"/>
      <c r="BD40" s="31">
        <f t="shared" si="3"/>
        <v>1.7766570605187319E-2</v>
      </c>
      <c r="BE40" s="31">
        <f t="shared" si="4"/>
        <v>1.0515377072971395</v>
      </c>
      <c r="BF40" s="31">
        <f t="shared" si="4"/>
        <v>1</v>
      </c>
      <c r="BG40" s="31">
        <f t="shared" si="5"/>
        <v>1.111441672052512</v>
      </c>
      <c r="BH40" s="31"/>
      <c r="BI40" s="31"/>
      <c r="BJ40" s="31"/>
    </row>
    <row r="41" spans="1:62" ht="22.5" customHeight="1">
      <c r="A41" s="10">
        <v>3</v>
      </c>
      <c r="B41" s="11" t="s">
        <v>39</v>
      </c>
      <c r="C41" s="13">
        <f t="shared" si="34"/>
        <v>25017</v>
      </c>
      <c r="D41" s="13">
        <f t="shared" si="35"/>
        <v>21486</v>
      </c>
      <c r="E41" s="13">
        <f t="shared" si="36"/>
        <v>3531</v>
      </c>
      <c r="F41" s="13">
        <f t="shared" si="37"/>
        <v>1764</v>
      </c>
      <c r="G41" s="13">
        <f t="shared" si="38"/>
        <v>0</v>
      </c>
      <c r="H41" s="13"/>
      <c r="I41" s="13"/>
      <c r="J41" s="13">
        <f t="shared" si="39"/>
        <v>1764</v>
      </c>
      <c r="K41" s="13">
        <v>1764</v>
      </c>
      <c r="L41" s="13"/>
      <c r="M41" s="13">
        <f t="shared" si="40"/>
        <v>23253</v>
      </c>
      <c r="N41" s="13">
        <f t="shared" si="41"/>
        <v>21486</v>
      </c>
      <c r="O41" s="13">
        <v>21486</v>
      </c>
      <c r="P41" s="13"/>
      <c r="Q41" s="13">
        <f t="shared" si="42"/>
        <v>1767</v>
      </c>
      <c r="R41" s="13">
        <v>1767</v>
      </c>
      <c r="S41" s="13"/>
      <c r="T41" s="13">
        <f t="shared" si="43"/>
        <v>0</v>
      </c>
      <c r="U41" s="13">
        <f t="shared" si="44"/>
        <v>0</v>
      </c>
      <c r="V41" s="13"/>
      <c r="W41" s="13"/>
      <c r="X41" s="13">
        <f t="shared" si="45"/>
        <v>0</v>
      </c>
      <c r="Y41" s="13"/>
      <c r="Z41" s="13"/>
      <c r="AA41" s="13">
        <f t="shared" si="46"/>
        <v>23864.203000000001</v>
      </c>
      <c r="AB41" s="13">
        <f t="shared" si="47"/>
        <v>21486</v>
      </c>
      <c r="AC41" s="13">
        <f t="shared" si="48"/>
        <v>2378.203</v>
      </c>
      <c r="AD41" s="13">
        <f t="shared" si="49"/>
        <v>23.77</v>
      </c>
      <c r="AE41" s="13">
        <f t="shared" si="50"/>
        <v>0</v>
      </c>
      <c r="AF41" s="13"/>
      <c r="AG41" s="13"/>
      <c r="AH41" s="13">
        <f t="shared" si="51"/>
        <v>23.77</v>
      </c>
      <c r="AI41" s="13">
        <v>23.77</v>
      </c>
      <c r="AJ41" s="13"/>
      <c r="AK41" s="13">
        <f t="shared" si="52"/>
        <v>23840.433000000001</v>
      </c>
      <c r="AL41" s="13">
        <f t="shared" si="53"/>
        <v>21486</v>
      </c>
      <c r="AM41" s="13">
        <v>21486</v>
      </c>
      <c r="AN41" s="13"/>
      <c r="AO41" s="13">
        <f t="shared" si="54"/>
        <v>2354.433</v>
      </c>
      <c r="AP41" s="13">
        <v>2354.433</v>
      </c>
      <c r="AQ41" s="13"/>
      <c r="AR41" s="13">
        <f t="shared" si="55"/>
        <v>0</v>
      </c>
      <c r="AS41" s="13">
        <f t="shared" si="56"/>
        <v>0</v>
      </c>
      <c r="AT41" s="13"/>
      <c r="AU41" s="13"/>
      <c r="AV41" s="13">
        <f t="shared" si="57"/>
        <v>0</v>
      </c>
      <c r="AW41" s="13"/>
      <c r="AX41" s="13"/>
      <c r="AY41" s="31">
        <f t="shared" si="1"/>
        <v>0.9539194547707559</v>
      </c>
      <c r="AZ41" s="31">
        <f t="shared" si="1"/>
        <v>1</v>
      </c>
      <c r="BA41" s="31">
        <f t="shared" si="1"/>
        <v>0.6735210988388558</v>
      </c>
      <c r="BB41" s="31">
        <f t="shared" si="1"/>
        <v>1.3475056689342403E-2</v>
      </c>
      <c r="BC41" s="31"/>
      <c r="BD41" s="31">
        <f t="shared" si="3"/>
        <v>1.3475056689342403E-2</v>
      </c>
      <c r="BE41" s="31">
        <f t="shared" si="4"/>
        <v>1.02526267578377</v>
      </c>
      <c r="BF41" s="31">
        <f t="shared" si="4"/>
        <v>1</v>
      </c>
      <c r="BG41" s="31">
        <f t="shared" si="5"/>
        <v>1.332446519524618</v>
      </c>
      <c r="BH41" s="31"/>
      <c r="BI41" s="31"/>
      <c r="BJ41" s="31"/>
    </row>
    <row r="42" spans="1:62" ht="22.5" customHeight="1">
      <c r="A42" s="10">
        <v>4</v>
      </c>
      <c r="B42" s="11" t="s">
        <v>40</v>
      </c>
      <c r="C42" s="13">
        <f t="shared" si="34"/>
        <v>14129</v>
      </c>
      <c r="D42" s="13">
        <f t="shared" si="35"/>
        <v>10745</v>
      </c>
      <c r="E42" s="13">
        <f t="shared" si="36"/>
        <v>3384</v>
      </c>
      <c r="F42" s="13">
        <f t="shared" si="37"/>
        <v>1260</v>
      </c>
      <c r="G42" s="13">
        <f t="shared" si="38"/>
        <v>0</v>
      </c>
      <c r="H42" s="13"/>
      <c r="I42" s="13"/>
      <c r="J42" s="13">
        <f t="shared" si="39"/>
        <v>1260</v>
      </c>
      <c r="K42" s="13">
        <v>1260</v>
      </c>
      <c r="L42" s="13"/>
      <c r="M42" s="13">
        <f t="shared" si="40"/>
        <v>12869</v>
      </c>
      <c r="N42" s="13">
        <f t="shared" si="41"/>
        <v>10745</v>
      </c>
      <c r="O42" s="13">
        <v>10745</v>
      </c>
      <c r="P42" s="13"/>
      <c r="Q42" s="13">
        <f t="shared" si="42"/>
        <v>2124</v>
      </c>
      <c r="R42" s="13">
        <v>2124</v>
      </c>
      <c r="S42" s="13"/>
      <c r="T42" s="13">
        <f t="shared" si="43"/>
        <v>0</v>
      </c>
      <c r="U42" s="13">
        <f t="shared" si="44"/>
        <v>0</v>
      </c>
      <c r="V42" s="13"/>
      <c r="W42" s="13"/>
      <c r="X42" s="13">
        <f t="shared" si="45"/>
        <v>0</v>
      </c>
      <c r="Y42" s="13"/>
      <c r="Z42" s="13"/>
      <c r="AA42" s="13">
        <f t="shared" si="46"/>
        <v>10175.354327000001</v>
      </c>
      <c r="AB42" s="13">
        <f t="shared" si="47"/>
        <v>8587.6683350000003</v>
      </c>
      <c r="AC42" s="13">
        <f t="shared" si="48"/>
        <v>1587.6859919999999</v>
      </c>
      <c r="AD42" s="13">
        <f t="shared" si="49"/>
        <v>21.86</v>
      </c>
      <c r="AE42" s="13">
        <f t="shared" si="50"/>
        <v>0</v>
      </c>
      <c r="AF42" s="13"/>
      <c r="AG42" s="13"/>
      <c r="AH42" s="13">
        <f t="shared" si="51"/>
        <v>21.86</v>
      </c>
      <c r="AI42" s="13">
        <v>21.86</v>
      </c>
      <c r="AJ42" s="13"/>
      <c r="AK42" s="13">
        <f t="shared" si="52"/>
        <v>10153.494327</v>
      </c>
      <c r="AL42" s="13">
        <f t="shared" si="53"/>
        <v>8587.6683350000003</v>
      </c>
      <c r="AM42" s="13">
        <v>8587.6683350000003</v>
      </c>
      <c r="AN42" s="13"/>
      <c r="AO42" s="13">
        <f t="shared" si="54"/>
        <v>1565.825992</v>
      </c>
      <c r="AP42" s="13">
        <v>1565.825992</v>
      </c>
      <c r="AQ42" s="13"/>
      <c r="AR42" s="13">
        <f t="shared" si="55"/>
        <v>0</v>
      </c>
      <c r="AS42" s="13">
        <f t="shared" si="56"/>
        <v>0</v>
      </c>
      <c r="AT42" s="13"/>
      <c r="AU42" s="13"/>
      <c r="AV42" s="13">
        <f t="shared" si="57"/>
        <v>0</v>
      </c>
      <c r="AW42" s="13"/>
      <c r="AX42" s="13"/>
      <c r="AY42" s="31">
        <f t="shared" si="1"/>
        <v>0.72017512400028316</v>
      </c>
      <c r="AZ42" s="31">
        <f t="shared" si="1"/>
        <v>0.79922460074453239</v>
      </c>
      <c r="BA42" s="31">
        <f t="shared" si="1"/>
        <v>0.46917434751773046</v>
      </c>
      <c r="BB42" s="31">
        <f t="shared" si="1"/>
        <v>1.734920634920635E-2</v>
      </c>
      <c r="BC42" s="31"/>
      <c r="BD42" s="31">
        <f t="shared" si="3"/>
        <v>1.734920634920635E-2</v>
      </c>
      <c r="BE42" s="31">
        <f t="shared" si="4"/>
        <v>0.78898860261092552</v>
      </c>
      <c r="BF42" s="31">
        <f t="shared" si="4"/>
        <v>0.79922460074453239</v>
      </c>
      <c r="BG42" s="31">
        <f t="shared" si="5"/>
        <v>0.73720621092278726</v>
      </c>
      <c r="BH42" s="31"/>
      <c r="BI42" s="31"/>
      <c r="BJ42" s="31"/>
    </row>
    <row r="43" spans="1:62" ht="22.5" customHeight="1">
      <c r="A43" s="10">
        <v>5</v>
      </c>
      <c r="B43" s="11" t="s">
        <v>52</v>
      </c>
      <c r="C43" s="13">
        <f t="shared" si="34"/>
        <v>13809</v>
      </c>
      <c r="D43" s="13">
        <f t="shared" si="35"/>
        <v>10745</v>
      </c>
      <c r="E43" s="13">
        <f t="shared" si="36"/>
        <v>3064</v>
      </c>
      <c r="F43" s="13">
        <f t="shared" si="37"/>
        <v>1009</v>
      </c>
      <c r="G43" s="13">
        <f t="shared" si="38"/>
        <v>0</v>
      </c>
      <c r="H43" s="13"/>
      <c r="I43" s="13"/>
      <c r="J43" s="13">
        <f t="shared" si="39"/>
        <v>1009</v>
      </c>
      <c r="K43" s="13">
        <v>1009</v>
      </c>
      <c r="L43" s="13"/>
      <c r="M43" s="13">
        <f t="shared" si="40"/>
        <v>12800</v>
      </c>
      <c r="N43" s="13">
        <f t="shared" si="41"/>
        <v>10745</v>
      </c>
      <c r="O43" s="13">
        <v>10745</v>
      </c>
      <c r="P43" s="13"/>
      <c r="Q43" s="13">
        <f t="shared" si="42"/>
        <v>2055</v>
      </c>
      <c r="R43" s="13">
        <v>2055</v>
      </c>
      <c r="S43" s="13"/>
      <c r="T43" s="13">
        <f t="shared" si="43"/>
        <v>0</v>
      </c>
      <c r="U43" s="13">
        <f t="shared" si="44"/>
        <v>0</v>
      </c>
      <c r="V43" s="13"/>
      <c r="W43" s="13"/>
      <c r="X43" s="13">
        <f t="shared" si="45"/>
        <v>0</v>
      </c>
      <c r="Y43" s="13"/>
      <c r="Z43" s="13"/>
      <c r="AA43" s="13">
        <f t="shared" si="46"/>
        <v>11385.9004</v>
      </c>
      <c r="AB43" s="13">
        <f t="shared" si="47"/>
        <v>10745</v>
      </c>
      <c r="AC43" s="13">
        <f t="shared" si="48"/>
        <v>640.90039999999999</v>
      </c>
      <c r="AD43" s="13">
        <f t="shared" si="49"/>
        <v>25.024999999999999</v>
      </c>
      <c r="AE43" s="13">
        <f t="shared" si="50"/>
        <v>0</v>
      </c>
      <c r="AF43" s="13"/>
      <c r="AG43" s="13"/>
      <c r="AH43" s="13">
        <f t="shared" si="51"/>
        <v>25.024999999999999</v>
      </c>
      <c r="AI43" s="13">
        <v>25.024999999999999</v>
      </c>
      <c r="AJ43" s="13"/>
      <c r="AK43" s="13">
        <f t="shared" si="52"/>
        <v>11360.875400000001</v>
      </c>
      <c r="AL43" s="13">
        <f t="shared" si="53"/>
        <v>10745</v>
      </c>
      <c r="AM43" s="13">
        <v>10745</v>
      </c>
      <c r="AN43" s="13"/>
      <c r="AO43" s="13">
        <f t="shared" si="54"/>
        <v>615.87540000000001</v>
      </c>
      <c r="AP43" s="13">
        <v>615.87540000000001</v>
      </c>
      <c r="AQ43" s="13"/>
      <c r="AR43" s="13">
        <f t="shared" si="55"/>
        <v>0</v>
      </c>
      <c r="AS43" s="13">
        <f t="shared" si="56"/>
        <v>0</v>
      </c>
      <c r="AT43" s="13"/>
      <c r="AU43" s="13"/>
      <c r="AV43" s="13">
        <f t="shared" si="57"/>
        <v>0</v>
      </c>
      <c r="AW43" s="13"/>
      <c r="AX43" s="13"/>
      <c r="AY43" s="31">
        <f t="shared" si="1"/>
        <v>0.8245275110435224</v>
      </c>
      <c r="AZ43" s="31">
        <f t="shared" si="1"/>
        <v>1</v>
      </c>
      <c r="BA43" s="31">
        <f t="shared" si="1"/>
        <v>0.20917114882506527</v>
      </c>
      <c r="BB43" s="31">
        <f t="shared" si="1"/>
        <v>2.4801783944499504E-2</v>
      </c>
      <c r="BC43" s="31"/>
      <c r="BD43" s="31">
        <f t="shared" si="3"/>
        <v>2.4801783944499504E-2</v>
      </c>
      <c r="BE43" s="31">
        <f t="shared" si="4"/>
        <v>0.88756839062500004</v>
      </c>
      <c r="BF43" s="31">
        <f t="shared" si="4"/>
        <v>1</v>
      </c>
      <c r="BG43" s="31">
        <f t="shared" si="5"/>
        <v>0.29969605839416058</v>
      </c>
      <c r="BH43" s="31"/>
      <c r="BI43" s="31"/>
      <c r="BJ43" s="31"/>
    </row>
    <row r="44" spans="1:62" ht="22.5" customHeight="1">
      <c r="A44" s="10">
        <v>6</v>
      </c>
      <c r="B44" s="11" t="s">
        <v>41</v>
      </c>
      <c r="C44" s="13">
        <f t="shared" si="34"/>
        <v>14674</v>
      </c>
      <c r="D44" s="13">
        <f t="shared" si="35"/>
        <v>12280</v>
      </c>
      <c r="E44" s="13">
        <f t="shared" si="36"/>
        <v>2394</v>
      </c>
      <c r="F44" s="13">
        <f t="shared" si="37"/>
        <v>946</v>
      </c>
      <c r="G44" s="13">
        <f t="shared" si="38"/>
        <v>0</v>
      </c>
      <c r="H44" s="13"/>
      <c r="I44" s="13"/>
      <c r="J44" s="13">
        <f t="shared" si="39"/>
        <v>946</v>
      </c>
      <c r="K44" s="13">
        <v>946</v>
      </c>
      <c r="L44" s="13"/>
      <c r="M44" s="13">
        <f t="shared" si="40"/>
        <v>13728</v>
      </c>
      <c r="N44" s="13">
        <f t="shared" si="41"/>
        <v>12280</v>
      </c>
      <c r="O44" s="13">
        <v>12280</v>
      </c>
      <c r="P44" s="13"/>
      <c r="Q44" s="13">
        <f t="shared" si="42"/>
        <v>1448</v>
      </c>
      <c r="R44" s="13">
        <v>1448</v>
      </c>
      <c r="S44" s="13"/>
      <c r="T44" s="13">
        <f t="shared" si="43"/>
        <v>0</v>
      </c>
      <c r="U44" s="13">
        <f t="shared" si="44"/>
        <v>0</v>
      </c>
      <c r="V44" s="13"/>
      <c r="W44" s="13"/>
      <c r="X44" s="13">
        <f t="shared" si="45"/>
        <v>0</v>
      </c>
      <c r="Y44" s="13"/>
      <c r="Z44" s="13"/>
      <c r="AA44" s="13">
        <f t="shared" si="46"/>
        <v>13528.414726000001</v>
      </c>
      <c r="AB44" s="13">
        <f t="shared" si="47"/>
        <v>11806.331226</v>
      </c>
      <c r="AC44" s="13">
        <f t="shared" si="48"/>
        <v>1722.0835</v>
      </c>
      <c r="AD44" s="13">
        <f t="shared" si="49"/>
        <v>14.23</v>
      </c>
      <c r="AE44" s="13">
        <f t="shared" si="50"/>
        <v>0</v>
      </c>
      <c r="AF44" s="13"/>
      <c r="AG44" s="13"/>
      <c r="AH44" s="13">
        <f t="shared" si="51"/>
        <v>14.23</v>
      </c>
      <c r="AI44" s="13">
        <v>14.23</v>
      </c>
      <c r="AJ44" s="13"/>
      <c r="AK44" s="13">
        <f t="shared" si="52"/>
        <v>13514.184726</v>
      </c>
      <c r="AL44" s="13">
        <f t="shared" si="53"/>
        <v>11806.331226</v>
      </c>
      <c r="AM44" s="13">
        <v>11806.331226</v>
      </c>
      <c r="AN44" s="13"/>
      <c r="AO44" s="13">
        <f t="shared" si="54"/>
        <v>1707.8534999999999</v>
      </c>
      <c r="AP44" s="13">
        <v>1707.8534999999999</v>
      </c>
      <c r="AQ44" s="13"/>
      <c r="AR44" s="13">
        <f t="shared" si="55"/>
        <v>0</v>
      </c>
      <c r="AS44" s="13">
        <f t="shared" si="56"/>
        <v>0</v>
      </c>
      <c r="AT44" s="13"/>
      <c r="AU44" s="13"/>
      <c r="AV44" s="13">
        <f t="shared" si="57"/>
        <v>0</v>
      </c>
      <c r="AW44" s="13"/>
      <c r="AX44" s="13"/>
      <c r="AY44" s="31">
        <f t="shared" si="1"/>
        <v>0.92193094766253247</v>
      </c>
      <c r="AZ44" s="31">
        <f t="shared" si="1"/>
        <v>0.96142762426710104</v>
      </c>
      <c r="BA44" s="31">
        <f t="shared" si="1"/>
        <v>0.71933312447786135</v>
      </c>
      <c r="BB44" s="31">
        <f t="shared" si="1"/>
        <v>1.5042283298097252E-2</v>
      </c>
      <c r="BC44" s="31"/>
      <c r="BD44" s="31">
        <f t="shared" si="3"/>
        <v>1.5042283298097252E-2</v>
      </c>
      <c r="BE44" s="31">
        <f t="shared" si="4"/>
        <v>0.98442487805944057</v>
      </c>
      <c r="BF44" s="31">
        <f t="shared" si="4"/>
        <v>0.96142762426710104</v>
      </c>
      <c r="BG44" s="31">
        <f t="shared" si="5"/>
        <v>1.1794568370165746</v>
      </c>
      <c r="BH44" s="31"/>
      <c r="BI44" s="31"/>
      <c r="BJ44" s="31"/>
    </row>
    <row r="45" spans="1:62" ht="22.5" customHeight="1">
      <c r="A45" s="10">
        <v>7</v>
      </c>
      <c r="B45" s="11" t="s">
        <v>42</v>
      </c>
      <c r="C45" s="13">
        <f t="shared" si="34"/>
        <v>15971</v>
      </c>
      <c r="D45" s="13">
        <f t="shared" si="35"/>
        <v>12280</v>
      </c>
      <c r="E45" s="13">
        <f t="shared" si="36"/>
        <v>3691</v>
      </c>
      <c r="F45" s="13">
        <f t="shared" si="37"/>
        <v>1325</v>
      </c>
      <c r="G45" s="13">
        <f t="shared" si="38"/>
        <v>0</v>
      </c>
      <c r="H45" s="13"/>
      <c r="I45" s="13"/>
      <c r="J45" s="13">
        <f t="shared" si="39"/>
        <v>1325</v>
      </c>
      <c r="K45" s="13">
        <v>1325</v>
      </c>
      <c r="L45" s="13"/>
      <c r="M45" s="13">
        <f t="shared" si="40"/>
        <v>14646</v>
      </c>
      <c r="N45" s="13">
        <f t="shared" si="41"/>
        <v>12280</v>
      </c>
      <c r="O45" s="13">
        <v>12280</v>
      </c>
      <c r="P45" s="13"/>
      <c r="Q45" s="13">
        <f t="shared" si="42"/>
        <v>2366</v>
      </c>
      <c r="R45" s="13">
        <v>2366</v>
      </c>
      <c r="S45" s="13"/>
      <c r="T45" s="13">
        <f t="shared" si="43"/>
        <v>0</v>
      </c>
      <c r="U45" s="13">
        <f t="shared" si="44"/>
        <v>0</v>
      </c>
      <c r="V45" s="13"/>
      <c r="W45" s="13"/>
      <c r="X45" s="13">
        <f t="shared" si="45"/>
        <v>0</v>
      </c>
      <c r="Y45" s="13"/>
      <c r="Z45" s="13"/>
      <c r="AA45" s="13">
        <f t="shared" si="46"/>
        <v>14669</v>
      </c>
      <c r="AB45" s="13">
        <f t="shared" si="47"/>
        <v>12280</v>
      </c>
      <c r="AC45" s="13">
        <f t="shared" si="48"/>
        <v>2389</v>
      </c>
      <c r="AD45" s="13">
        <f t="shared" si="49"/>
        <v>25</v>
      </c>
      <c r="AE45" s="13">
        <f t="shared" si="50"/>
        <v>0</v>
      </c>
      <c r="AF45" s="13"/>
      <c r="AG45" s="13"/>
      <c r="AH45" s="13">
        <f t="shared" si="51"/>
        <v>25</v>
      </c>
      <c r="AI45" s="13">
        <v>25</v>
      </c>
      <c r="AJ45" s="13"/>
      <c r="AK45" s="13">
        <f t="shared" si="52"/>
        <v>14644</v>
      </c>
      <c r="AL45" s="13">
        <f t="shared" si="53"/>
        <v>12280</v>
      </c>
      <c r="AM45" s="13">
        <v>12280</v>
      </c>
      <c r="AN45" s="13"/>
      <c r="AO45" s="13">
        <f t="shared" si="54"/>
        <v>2364</v>
      </c>
      <c r="AP45" s="13">
        <v>2364</v>
      </c>
      <c r="AQ45" s="13"/>
      <c r="AR45" s="13">
        <f t="shared" si="55"/>
        <v>0</v>
      </c>
      <c r="AS45" s="13">
        <f t="shared" si="56"/>
        <v>0</v>
      </c>
      <c r="AT45" s="13"/>
      <c r="AU45" s="13"/>
      <c r="AV45" s="13">
        <f t="shared" si="57"/>
        <v>0</v>
      </c>
      <c r="AW45" s="13"/>
      <c r="AX45" s="13"/>
      <c r="AY45" s="31">
        <f t="shared" si="1"/>
        <v>0.91847723999749542</v>
      </c>
      <c r="AZ45" s="31">
        <f t="shared" si="1"/>
        <v>1</v>
      </c>
      <c r="BA45" s="31">
        <f t="shared" si="1"/>
        <v>0.64725006773232185</v>
      </c>
      <c r="BB45" s="31">
        <f t="shared" si="1"/>
        <v>1.8867924528301886E-2</v>
      </c>
      <c r="BC45" s="31"/>
      <c r="BD45" s="31">
        <f t="shared" si="3"/>
        <v>1.8867924528301886E-2</v>
      </c>
      <c r="BE45" s="31">
        <f t="shared" si="4"/>
        <v>0.99986344394373894</v>
      </c>
      <c r="BF45" s="31">
        <f t="shared" si="4"/>
        <v>1</v>
      </c>
      <c r="BG45" s="31">
        <f t="shared" si="5"/>
        <v>0.99915469146238378</v>
      </c>
      <c r="BH45" s="31"/>
      <c r="BI45" s="31"/>
      <c r="BJ45" s="31"/>
    </row>
    <row r="46" spans="1:62" ht="22.5" customHeight="1">
      <c r="A46" s="10">
        <v>8</v>
      </c>
      <c r="B46" s="11" t="s">
        <v>43</v>
      </c>
      <c r="C46" s="13">
        <f t="shared" si="34"/>
        <v>16219</v>
      </c>
      <c r="D46" s="13">
        <f t="shared" si="35"/>
        <v>12280</v>
      </c>
      <c r="E46" s="13">
        <f t="shared" si="36"/>
        <v>3939</v>
      </c>
      <c r="F46" s="13">
        <f t="shared" si="37"/>
        <v>1009</v>
      </c>
      <c r="G46" s="13">
        <f t="shared" si="38"/>
        <v>0</v>
      </c>
      <c r="H46" s="13"/>
      <c r="I46" s="13"/>
      <c r="J46" s="13">
        <f t="shared" si="39"/>
        <v>1009</v>
      </c>
      <c r="K46" s="13">
        <v>1009</v>
      </c>
      <c r="L46" s="13"/>
      <c r="M46" s="13">
        <f t="shared" si="40"/>
        <v>14858</v>
      </c>
      <c r="N46" s="13">
        <f t="shared" si="41"/>
        <v>12280</v>
      </c>
      <c r="O46" s="13">
        <v>12280</v>
      </c>
      <c r="P46" s="13"/>
      <c r="Q46" s="13">
        <f t="shared" si="42"/>
        <v>2578</v>
      </c>
      <c r="R46" s="13">
        <v>2578</v>
      </c>
      <c r="S46" s="13"/>
      <c r="T46" s="13">
        <f t="shared" si="43"/>
        <v>352</v>
      </c>
      <c r="U46" s="13">
        <f t="shared" si="44"/>
        <v>0</v>
      </c>
      <c r="V46" s="13"/>
      <c r="W46" s="13"/>
      <c r="X46" s="13">
        <f t="shared" si="45"/>
        <v>352</v>
      </c>
      <c r="Y46" s="13">
        <v>352</v>
      </c>
      <c r="Z46" s="13"/>
      <c r="AA46" s="13">
        <f t="shared" si="46"/>
        <v>15230.401610000001</v>
      </c>
      <c r="AB46" s="13">
        <f t="shared" si="47"/>
        <v>12280</v>
      </c>
      <c r="AC46" s="13">
        <f t="shared" si="48"/>
        <v>2950.4016099999999</v>
      </c>
      <c r="AD46" s="13">
        <f t="shared" si="49"/>
        <v>51.182499999999997</v>
      </c>
      <c r="AE46" s="13">
        <f t="shared" si="50"/>
        <v>0</v>
      </c>
      <c r="AF46" s="13"/>
      <c r="AG46" s="13"/>
      <c r="AH46" s="13">
        <f t="shared" si="51"/>
        <v>51.182499999999997</v>
      </c>
      <c r="AI46" s="13">
        <v>51.182499999999997</v>
      </c>
      <c r="AJ46" s="13"/>
      <c r="AK46" s="13">
        <f t="shared" si="52"/>
        <v>15151.61911</v>
      </c>
      <c r="AL46" s="13">
        <f t="shared" si="53"/>
        <v>12280</v>
      </c>
      <c r="AM46" s="13">
        <v>12280</v>
      </c>
      <c r="AN46" s="13"/>
      <c r="AO46" s="13">
        <f t="shared" si="54"/>
        <v>2871.6191100000001</v>
      </c>
      <c r="AP46" s="13">
        <v>2871.6191100000001</v>
      </c>
      <c r="AQ46" s="13"/>
      <c r="AR46" s="13">
        <f t="shared" si="55"/>
        <v>27.6</v>
      </c>
      <c r="AS46" s="13">
        <f t="shared" si="56"/>
        <v>0</v>
      </c>
      <c r="AT46" s="13"/>
      <c r="AU46" s="13"/>
      <c r="AV46" s="13">
        <f t="shared" si="57"/>
        <v>27.6</v>
      </c>
      <c r="AW46" s="13">
        <v>27.6</v>
      </c>
      <c r="AX46" s="13"/>
      <c r="AY46" s="31">
        <f t="shared" si="1"/>
        <v>0.93904689623281346</v>
      </c>
      <c r="AZ46" s="31">
        <f t="shared" si="1"/>
        <v>1</v>
      </c>
      <c r="BA46" s="31">
        <f t="shared" si="1"/>
        <v>0.74902300330033</v>
      </c>
      <c r="BB46" s="31">
        <f t="shared" si="1"/>
        <v>5.0725966303270566E-2</v>
      </c>
      <c r="BC46" s="31"/>
      <c r="BD46" s="31">
        <f t="shared" si="3"/>
        <v>5.0725966303270566E-2</v>
      </c>
      <c r="BE46" s="31">
        <f t="shared" si="4"/>
        <v>1.0197616846143491</v>
      </c>
      <c r="BF46" s="31">
        <f t="shared" si="4"/>
        <v>1</v>
      </c>
      <c r="BG46" s="31">
        <f t="shared" si="5"/>
        <v>1.113894146625291</v>
      </c>
      <c r="BH46" s="31">
        <f t="shared" si="31"/>
        <v>7.8409090909090914E-2</v>
      </c>
      <c r="BI46" s="31"/>
      <c r="BJ46" s="31">
        <f t="shared" si="32"/>
        <v>7.8409090909090914E-2</v>
      </c>
    </row>
    <row r="47" spans="1:62" ht="22.5" customHeight="1">
      <c r="A47" s="18">
        <v>9</v>
      </c>
      <c r="B47" s="32" t="s">
        <v>44</v>
      </c>
      <c r="C47" s="13">
        <f t="shared" si="34"/>
        <v>14801</v>
      </c>
      <c r="D47" s="13">
        <f t="shared" si="35"/>
        <v>12280</v>
      </c>
      <c r="E47" s="13">
        <f t="shared" si="36"/>
        <v>2521</v>
      </c>
      <c r="F47" s="13">
        <f t="shared" si="37"/>
        <v>1325</v>
      </c>
      <c r="G47" s="13">
        <f t="shared" si="38"/>
        <v>0</v>
      </c>
      <c r="H47" s="33"/>
      <c r="I47" s="33"/>
      <c r="J47" s="13">
        <f t="shared" si="39"/>
        <v>1325</v>
      </c>
      <c r="K47" s="33">
        <v>1325</v>
      </c>
      <c r="L47" s="33"/>
      <c r="M47" s="13">
        <f t="shared" si="40"/>
        <v>13476</v>
      </c>
      <c r="N47" s="13">
        <f t="shared" si="41"/>
        <v>12280</v>
      </c>
      <c r="O47" s="33">
        <v>12280</v>
      </c>
      <c r="P47" s="33"/>
      <c r="Q47" s="13">
        <f t="shared" si="42"/>
        <v>1196</v>
      </c>
      <c r="R47" s="33">
        <v>1196</v>
      </c>
      <c r="S47" s="33"/>
      <c r="T47" s="13">
        <f t="shared" si="43"/>
        <v>0</v>
      </c>
      <c r="U47" s="13">
        <f t="shared" si="44"/>
        <v>0</v>
      </c>
      <c r="V47" s="33"/>
      <c r="W47" s="33"/>
      <c r="X47" s="13">
        <f t="shared" si="45"/>
        <v>0</v>
      </c>
      <c r="Y47" s="33"/>
      <c r="Z47" s="33"/>
      <c r="AA47" s="13">
        <f t="shared" si="46"/>
        <v>11637.126036</v>
      </c>
      <c r="AB47" s="13">
        <f t="shared" si="47"/>
        <v>10519.525</v>
      </c>
      <c r="AC47" s="13">
        <f t="shared" si="48"/>
        <v>1117.601036</v>
      </c>
      <c r="AD47" s="13">
        <f t="shared" si="49"/>
        <v>47.811799999999998</v>
      </c>
      <c r="AE47" s="13">
        <f t="shared" si="50"/>
        <v>0</v>
      </c>
      <c r="AF47" s="33"/>
      <c r="AG47" s="33"/>
      <c r="AH47" s="13">
        <f t="shared" si="51"/>
        <v>47.811799999999998</v>
      </c>
      <c r="AI47" s="33">
        <v>47.811799999999998</v>
      </c>
      <c r="AJ47" s="33"/>
      <c r="AK47" s="13">
        <f t="shared" si="52"/>
        <v>11589.314236</v>
      </c>
      <c r="AL47" s="13">
        <f t="shared" si="53"/>
        <v>10519.525</v>
      </c>
      <c r="AM47" s="33">
        <v>10519.525</v>
      </c>
      <c r="AN47" s="33"/>
      <c r="AO47" s="13">
        <f t="shared" si="54"/>
        <v>1069.7892360000001</v>
      </c>
      <c r="AP47" s="33">
        <v>1069.7892360000001</v>
      </c>
      <c r="AQ47" s="33"/>
      <c r="AR47" s="13">
        <f t="shared" si="55"/>
        <v>0</v>
      </c>
      <c r="AS47" s="13">
        <f t="shared" si="56"/>
        <v>0</v>
      </c>
      <c r="AT47" s="33"/>
      <c r="AU47" s="33"/>
      <c r="AV47" s="13">
        <f t="shared" si="57"/>
        <v>0</v>
      </c>
      <c r="AW47" s="33"/>
      <c r="AX47" s="33"/>
      <c r="AY47" s="31">
        <f t="shared" si="1"/>
        <v>0.78623917546111743</v>
      </c>
      <c r="AZ47" s="31">
        <f t="shared" si="1"/>
        <v>0.85663884364820841</v>
      </c>
      <c r="BA47" s="31">
        <f t="shared" si="1"/>
        <v>0.44331655533518444</v>
      </c>
      <c r="BB47" s="31">
        <f t="shared" si="1"/>
        <v>3.6084377358490564E-2</v>
      </c>
      <c r="BC47" s="31"/>
      <c r="BD47" s="31">
        <f t="shared" si="3"/>
        <v>3.6084377358490564E-2</v>
      </c>
      <c r="BE47" s="31">
        <f t="shared" si="4"/>
        <v>0.85999660403680622</v>
      </c>
      <c r="BF47" s="31">
        <f t="shared" si="4"/>
        <v>0.85663884364820841</v>
      </c>
      <c r="BG47" s="31">
        <f t="shared" si="5"/>
        <v>0.89447260535117068</v>
      </c>
      <c r="BH47" s="31"/>
      <c r="BI47" s="31"/>
      <c r="BJ47" s="31"/>
    </row>
    <row r="48" spans="1:62" ht="1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ht="24.75" customHeigh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</row>
    <row r="50" spans="1:62" hidden="1">
      <c r="A50" s="40"/>
      <c r="B50" s="15" t="s">
        <v>58</v>
      </c>
      <c r="C50" s="1"/>
    </row>
    <row r="51" spans="1:62" hidden="1">
      <c r="B51" s="41" t="s">
        <v>66</v>
      </c>
    </row>
    <row r="52" spans="1:62" hidden="1">
      <c r="B52" s="41" t="s">
        <v>67</v>
      </c>
    </row>
    <row r="54" spans="1:62">
      <c r="AP54" s="42"/>
      <c r="AW54" s="42"/>
    </row>
    <row r="55" spans="1:62">
      <c r="AP55" s="42"/>
      <c r="AW55" s="42"/>
    </row>
  </sheetData>
  <mergeCells count="84">
    <mergeCell ref="V1:Z1"/>
    <mergeCell ref="A2:AR2"/>
    <mergeCell ref="A3:AS3"/>
    <mergeCell ref="AY49:BJ49"/>
    <mergeCell ref="BE7:BE9"/>
    <mergeCell ref="BF7:BG7"/>
    <mergeCell ref="BH7:BH9"/>
    <mergeCell ref="BI7:BJ7"/>
    <mergeCell ref="BF8:BF9"/>
    <mergeCell ref="BG8:BG9"/>
    <mergeCell ref="AL8:AL9"/>
    <mergeCell ref="AM8:AN8"/>
    <mergeCell ref="AP8:AQ8"/>
    <mergeCell ref="BI8:BI9"/>
    <mergeCell ref="BJ8:BJ9"/>
    <mergeCell ref="AT8:AU8"/>
    <mergeCell ref="AV8:AV9"/>
    <mergeCell ref="AW8:AX8"/>
    <mergeCell ref="BC8:BC9"/>
    <mergeCell ref="BD8:BD9"/>
    <mergeCell ref="AV7:AX7"/>
    <mergeCell ref="AZ7:AZ9"/>
    <mergeCell ref="BA7:BA9"/>
    <mergeCell ref="BB7:BB9"/>
    <mergeCell ref="BC7:BD7"/>
    <mergeCell ref="AY5:BJ5"/>
    <mergeCell ref="T6:Z6"/>
    <mergeCell ref="AA6:AA9"/>
    <mergeCell ref="AB6:AC6"/>
    <mergeCell ref="AK6:AQ6"/>
    <mergeCell ref="AR6:AX6"/>
    <mergeCell ref="AY6:AY9"/>
    <mergeCell ref="AZ6:BA6"/>
    <mergeCell ref="BB6:BD6"/>
    <mergeCell ref="BE6:BG6"/>
    <mergeCell ref="BH6:BJ6"/>
    <mergeCell ref="T7:T9"/>
    <mergeCell ref="U7:W7"/>
    <mergeCell ref="AB7:AB9"/>
    <mergeCell ref="AC7:AC9"/>
    <mergeCell ref="AK7:AK9"/>
    <mergeCell ref="AD6:AJ6"/>
    <mergeCell ref="A5:A9"/>
    <mergeCell ref="B5:B9"/>
    <mergeCell ref="C6:C9"/>
    <mergeCell ref="D6:E6"/>
    <mergeCell ref="F6:L6"/>
    <mergeCell ref="G8:G9"/>
    <mergeCell ref="H8:I8"/>
    <mergeCell ref="J8:J9"/>
    <mergeCell ref="K8:L8"/>
    <mergeCell ref="U8:U9"/>
    <mergeCell ref="V8:W8"/>
    <mergeCell ref="X7:Z7"/>
    <mergeCell ref="M6:S6"/>
    <mergeCell ref="C5:Z5"/>
    <mergeCell ref="AA5:AX5"/>
    <mergeCell ref="AR7:AR9"/>
    <mergeCell ref="D7:D9"/>
    <mergeCell ref="E7:E9"/>
    <mergeCell ref="F7:F9"/>
    <mergeCell ref="G7:I7"/>
    <mergeCell ref="J7:L7"/>
    <mergeCell ref="M7:M9"/>
    <mergeCell ref="N7:P7"/>
    <mergeCell ref="Q7:S7"/>
    <mergeCell ref="N8:N9"/>
    <mergeCell ref="O8:P8"/>
    <mergeCell ref="AS7:AU7"/>
    <mergeCell ref="Q8:Q9"/>
    <mergeCell ref="R8:S8"/>
    <mergeCell ref="X8:X9"/>
    <mergeCell ref="Y8:Z8"/>
    <mergeCell ref="AO8:AO9"/>
    <mergeCell ref="AS8:AS9"/>
    <mergeCell ref="AD7:AD9"/>
    <mergeCell ref="AE7:AG7"/>
    <mergeCell ref="AH7:AJ7"/>
    <mergeCell ref="AE8:AE9"/>
    <mergeCell ref="AF8:AG8"/>
    <mergeCell ref="AH8:AH9"/>
    <mergeCell ref="AI8:AJ8"/>
    <mergeCell ref="AL7:AN7"/>
    <mergeCell ref="AO7:AQ7"/>
  </mergeCells>
  <pageMargins left="0.19685039370078741" right="0" top="0.74803149606299213" bottom="0.74803149606299213" header="0.31496062992125984" footer="0.31496062992125984"/>
  <pageSetup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Đỗ Thị Hồng Thắm</cp:lastModifiedBy>
  <cp:lastPrinted>2023-12-26T00:54:04Z</cp:lastPrinted>
  <dcterms:created xsi:type="dcterms:W3CDTF">2017-04-26T02:19:00Z</dcterms:created>
  <dcterms:modified xsi:type="dcterms:W3CDTF">2023-12-26T02:14:43Z</dcterms:modified>
</cp:coreProperties>
</file>